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G:\Technical Services\Technical Documents Unit\1 Publishing Requests\P1959 - Quarries Matrix\Formatted\"/>
    </mc:Choice>
  </mc:AlternateContent>
  <xr:revisionPtr revIDLastSave="0" documentId="8_{475C41C0-1EA2-4F5C-B455-E3D8741C3DE7}" xr6:coauthVersionLast="31" xr6:coauthVersionMax="31" xr10:uidLastSave="{00000000-0000-0000-0000-000000000000}"/>
  <bookViews>
    <workbookView xWindow="0" yWindow="0" windowWidth="28800" windowHeight="12225" xr2:uid="{00000000-000D-0000-FFFF-FFFF00000000}"/>
  </bookViews>
  <sheets>
    <sheet name="Guide Notes" sheetId="12" r:id="rId1"/>
    <sheet name="Assessment Scoring Matrix" sheetId="13" r:id="rId2"/>
    <sheet name="&quot;m&quot; Calculation-SUB TYPES" sheetId="6" r:id="rId3"/>
    <sheet name="Testing Frequency Schedule" sheetId="9" r:id="rId4"/>
    <sheet name="Data sheet" sheetId="10" state="hidden" r:id="rId5"/>
  </sheets>
  <definedNames>
    <definedName name="_GoBack" localSheetId="1">'Assessment Scoring Matrix'!$Q$1</definedName>
    <definedName name="_GoBack" localSheetId="0">'Guide Notes'!$A$20</definedName>
    <definedName name="_Toc391457381" localSheetId="2">'"m" Calculation-SUB TYPES'!$A$42</definedName>
    <definedName name="_xlnm.Print_Area" localSheetId="2">'"m" Calculation-SUB TYPES'!$A$1:$J$41</definedName>
    <definedName name="_xlnm.Print_Area" localSheetId="1">'Assessment Scoring Matrix'!$A$1:$K$32</definedName>
    <definedName name="_xlnm.Print_Area" localSheetId="0">'Guide Notes'!$A$1:$A$53</definedName>
    <definedName name="_xlnm.Print_Area" localSheetId="3">'Testing Frequency Schedule'!$A$1:$F$49</definedName>
    <definedName name="_xlnm.Print_Titles" localSheetId="2">'"m" Calculation-SUB TYPES'!$3:$4</definedName>
    <definedName name="_xlnm.Print_Titles" localSheetId="3">'Testing Frequency Schedule'!$14:$15</definedName>
  </definedNames>
  <calcPr calcId="179017"/>
</workbook>
</file>

<file path=xl/calcChain.xml><?xml version="1.0" encoding="utf-8"?>
<calcChain xmlns="http://schemas.openxmlformats.org/spreadsheetml/2006/main">
  <c r="E10" i="9" l="1"/>
  <c r="E8" i="9"/>
  <c r="F20" i="9" l="1"/>
  <c r="H18" i="6" l="1"/>
  <c r="H16" i="6"/>
  <c r="H15" i="6"/>
  <c r="F17" i="9" l="1"/>
  <c r="F18" i="9"/>
  <c r="F19" i="9"/>
  <c r="B8" i="9" l="1"/>
  <c r="F19" i="13" l="1"/>
  <c r="F21" i="13" l="1"/>
  <c r="D12" i="9"/>
  <c r="I16" i="6"/>
  <c r="I15" i="6"/>
  <c r="F16" i="6" l="1"/>
  <c r="G16" i="6"/>
  <c r="E16" i="6"/>
  <c r="E15" i="6"/>
  <c r="F15" i="6"/>
  <c r="G15" i="6"/>
  <c r="G20" i="6" l="1"/>
  <c r="F24" i="9" s="1"/>
  <c r="G22" i="6"/>
  <c r="G24" i="6"/>
  <c r="F32" i="9" s="1"/>
  <c r="G18" i="6"/>
  <c r="G26" i="6"/>
  <c r="F36" i="9" s="1"/>
  <c r="F22" i="6"/>
  <c r="F27" i="9" s="1"/>
  <c r="F24" i="6"/>
  <c r="F31" i="9" s="1"/>
  <c r="F18" i="6"/>
  <c r="F26" i="6"/>
  <c r="F20" i="6"/>
  <c r="F23" i="9" s="1"/>
  <c r="E34" i="6"/>
  <c r="F44" i="9" s="1"/>
  <c r="E26" i="6"/>
  <c r="F34" i="9" s="1"/>
  <c r="E28" i="6"/>
  <c r="F38" i="9" s="1"/>
  <c r="E20" i="6"/>
  <c r="E30" i="6"/>
  <c r="F40" i="9" s="1"/>
  <c r="E22" i="6"/>
  <c r="F26" i="9" s="1"/>
  <c r="E32" i="6"/>
  <c r="F42" i="9" s="1"/>
  <c r="E24" i="6"/>
  <c r="F30" i="9" s="1"/>
  <c r="E18" i="6"/>
  <c r="F35" i="9"/>
  <c r="F22" i="9"/>
  <c r="F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Kirsten M Firmin</author>
  </authors>
  <commentList>
    <comment ref="F11" authorId="0" shapeId="0" xr:uid="{FD11998D-5A16-47EA-AC3D-90319DA7DB5F}">
      <text>
        <r>
          <rPr>
            <b/>
            <sz val="10"/>
            <color indexed="81"/>
            <rFont val="Tahoma"/>
            <family val="2"/>
          </rPr>
          <t xml:space="preserve">Select score from the drop down list
</t>
        </r>
      </text>
    </comment>
  </commentList>
</comments>
</file>

<file path=xl/sharedStrings.xml><?xml version="1.0" encoding="utf-8"?>
<sst xmlns="http://schemas.openxmlformats.org/spreadsheetml/2006/main" count="188" uniqueCount="132">
  <si>
    <t>L1</t>
  </si>
  <si>
    <t>L2</t>
  </si>
  <si>
    <t>L3</t>
  </si>
  <si>
    <t>Quarry Working Status and Size</t>
  </si>
  <si>
    <t>Total Points</t>
  </si>
  <si>
    <t>Weight</t>
  </si>
  <si>
    <t>Quarry Name:</t>
  </si>
  <si>
    <t>Testing Frequency Level</t>
  </si>
  <si>
    <t>Score</t>
  </si>
  <si>
    <t>Low</t>
  </si>
  <si>
    <t>Medium</t>
  </si>
  <si>
    <t>Default</t>
  </si>
  <si>
    <t>&gt; 420</t>
  </si>
  <si>
    <t>220 - 420</t>
  </si>
  <si>
    <t>&lt; 220</t>
  </si>
  <si>
    <t xml:space="preserve"> Level Scores</t>
  </si>
  <si>
    <t>Name</t>
  </si>
  <si>
    <t>Position</t>
  </si>
  <si>
    <t>QUARRY WORKING STATUS AND SIZE</t>
  </si>
  <si>
    <t>Operational and documented quality management system in place. Internally audited</t>
  </si>
  <si>
    <t>Fully operational, documented quality management system in place. Independently audited.</t>
  </si>
  <si>
    <t>Staff have limited experience and no qualifications from accredited training courses.</t>
  </si>
  <si>
    <t>Staff have some experience but generally lacking in qualifications from accredited training courses</t>
  </si>
  <si>
    <t>Staff very experienced with relevant qualifications from accredited training courses.</t>
  </si>
  <si>
    <t>Repeated non-conformances and or marginal conformances, poor or no records.</t>
  </si>
  <si>
    <t>Some history of adequate performance, records are accessible.</t>
  </si>
  <si>
    <t>Continuously worked deposit with a good history of satisfactory performance.  Records are accessible.</t>
  </si>
  <si>
    <t>Quarry new or intermittently worked.</t>
  </si>
  <si>
    <t>Continuously or intermittently worked.  Medium to large operation.</t>
  </si>
  <si>
    <t>Average: Overburden management, plant maintenance, stockpiling procedures, blending procedures, treatment of unsuitable materials.</t>
  </si>
  <si>
    <t>Good: overburden management, plant maintenance, stockpiling procedures, blending procedures, treatment of unsuitable materials.</t>
  </si>
  <si>
    <t>Marginal containing some unsuitable material.  Minor difficulty is experienced selectively working the deposit.</t>
  </si>
  <si>
    <t>Relatively homogenous and predictable.  Contains little unsuitable material that is easily identified and worked.</t>
  </si>
  <si>
    <t>m &gt; 0.0 (based on minimum 10 tests)</t>
  </si>
  <si>
    <t>m &gt; 1.3 (based on minimum tests)</t>
  </si>
  <si>
    <t>m &gt; 2.0 (based on minimum 10 tests)</t>
  </si>
  <si>
    <t>L1 - Default</t>
  </si>
  <si>
    <t>L2 - Medium</t>
  </si>
  <si>
    <t>L3 - Low</t>
  </si>
  <si>
    <t>Lab Report No</t>
  </si>
  <si>
    <t>Mean</t>
  </si>
  <si>
    <t>Std Dev</t>
  </si>
  <si>
    <t>"m" value</t>
  </si>
  <si>
    <t>Quarry Registration (RQ) Number:</t>
  </si>
  <si>
    <t>QUARRY PRODUCTION PRACTICES</t>
  </si>
  <si>
    <t>QUARRY SOURCE CHARACTERISTICS</t>
  </si>
  <si>
    <t>QUARRY STAFF EXPERIENCE AND QUALIFICATIONS</t>
  </si>
  <si>
    <t>QUARRY PRODUCT PERFORMANCE HISTORY</t>
  </si>
  <si>
    <t>QUARRY QUALITY MANAGEMENT SYSTEM STATUS</t>
  </si>
  <si>
    <t>Quarry Quality Management System Status</t>
  </si>
  <si>
    <t>Quarry Staff Experience &amp; Qualifications</t>
  </si>
  <si>
    <t>Quarry Product Performance History</t>
  </si>
  <si>
    <t>Quarry Production Practices</t>
  </si>
  <si>
    <t>Quarry Source Characteristics</t>
  </si>
  <si>
    <t>Quarry Source Rock Strength and Durability</t>
  </si>
  <si>
    <t>Quarry Registration Expiry Date:</t>
  </si>
  <si>
    <t xml:space="preserve">Source Rock Test Property </t>
  </si>
  <si>
    <t>Wet ten percent fines value</t>
  </si>
  <si>
    <t xml:space="preserve">Degradation factor </t>
  </si>
  <si>
    <t xml:space="preserve">Quarry Production Manager </t>
  </si>
  <si>
    <t xml:space="preserve">Technical Manager </t>
  </si>
  <si>
    <t>Comments (If Required)</t>
  </si>
  <si>
    <t>0 ≤ m &lt; 1.3</t>
  </si>
  <si>
    <t>1.3 ≤ m &lt; 2.0</t>
  </si>
  <si>
    <t>m ≥ 2.0</t>
  </si>
  <si>
    <t>Based on NATA Accredited Test results from last 24 Months (Please Attach NATA Test Reports)</t>
  </si>
  <si>
    <t>"m" Value Range for Testing Frequency Levels</t>
  </si>
  <si>
    <t xml:space="preserve">Relevant Specifications </t>
  </si>
  <si>
    <t>Poor:  Overburden management, plant maintenance, stockpiling procedures, blending procedures, treatment of unsuitable materials.</t>
  </si>
  <si>
    <t>Rudimentary quality management system in place with limited documentation and auditing</t>
  </si>
  <si>
    <t>Continuously worked over long period.  Large operation.</t>
  </si>
  <si>
    <t>Heterogeneous containing significant quantities of unsuitable material that are difficult to selectively quarry.</t>
  </si>
  <si>
    <t>Initials</t>
  </si>
  <si>
    <t>Approval details</t>
  </si>
  <si>
    <t>Date:</t>
  </si>
  <si>
    <t>QUARRY SOURCE STRENGTH AND DURABILITY ("m" - Source Rock Multiplier)</t>
  </si>
  <si>
    <t>Lab report results</t>
  </si>
  <si>
    <t>Quarry Certificate No:</t>
  </si>
  <si>
    <t>LOW</t>
  </si>
  <si>
    <t>MEDIUM</t>
  </si>
  <si>
    <t>DEFAULT</t>
  </si>
  <si>
    <t>Lot</t>
  </si>
  <si>
    <t>Date</t>
  </si>
  <si>
    <t>Lot No.</t>
  </si>
  <si>
    <t>Issue Date:</t>
  </si>
  <si>
    <t xml:space="preserve">Value of multiplier 
('m') </t>
  </si>
  <si>
    <t>Testing Frequency 
Level</t>
  </si>
  <si>
    <t>Type 1</t>
  </si>
  <si>
    <t>Type 2</t>
  </si>
  <si>
    <t>Type 3</t>
  </si>
  <si>
    <t>Sub Type 2.1</t>
  </si>
  <si>
    <t>Sub Type 2.2</t>
  </si>
  <si>
    <t>Sub Type 2.3</t>
  </si>
  <si>
    <t>Sub Type 2.4</t>
  </si>
  <si>
    <t>Sub Type 3.1</t>
  </si>
  <si>
    <t>Sub Type 3.2</t>
  </si>
  <si>
    <t>Sub Type 3.3</t>
  </si>
  <si>
    <t>Sub Type 3.4</t>
  </si>
  <si>
    <t>Assessment of Quarry Specific Testing Frequency Matrix</t>
  </si>
  <si>
    <t>Assessment Criteria</t>
  </si>
  <si>
    <t xml:space="preserve">Quarry Name:  </t>
  </si>
  <si>
    <t>Approved Testing Frequency Level</t>
  </si>
  <si>
    <t>Internal Use Only</t>
  </si>
  <si>
    <t xml:space="preserve">Comments to be completed by Technical Manager </t>
  </si>
  <si>
    <t>Expiry Date:</t>
  </si>
  <si>
    <t>Source Rock Types:</t>
  </si>
  <si>
    <t>(attach evidence for example, IQA Testing Records, MQMP, CV etc)</t>
  </si>
  <si>
    <t>Comments</t>
  </si>
  <si>
    <t>Quarry Registration Certificate Testing Frequency Schedule - Sub types</t>
  </si>
  <si>
    <t>Petrographic analysis</t>
  </si>
  <si>
    <t>Wet/dry strength variation</t>
  </si>
  <si>
    <t>Other Source Rock Properties 
(e.g. Particle Density)</t>
  </si>
  <si>
    <t>Prepared for Department of Transport and Main Roads in accordance with QRS4 - May 2019</t>
  </si>
  <si>
    <t>Summary of Interactive Assessment Criteria for Nominating of Testing Frequency Levels (Refer Table 3 of QRS4)</t>
  </si>
  <si>
    <t>ASSESSMENT
CRTITERIA</t>
  </si>
  <si>
    <t>Remarks</t>
  </si>
  <si>
    <t>Type 1 (HSG)</t>
  </si>
  <si>
    <t xml:space="preserve">Quarry Reg No: RQ-0 </t>
  </si>
  <si>
    <t>Approved by: Technical Manager (QRS)</t>
  </si>
  <si>
    <t>Nominated Product</t>
  </si>
  <si>
    <t>Suggested Testing Frequency Level</t>
  </si>
  <si>
    <t>Testing Frequency Matrix Level- Sub types:</t>
  </si>
  <si>
    <r>
      <rPr>
        <b/>
        <u/>
        <sz val="9"/>
        <rFont val="Arial"/>
        <family val="2"/>
      </rPr>
      <t>MRTS05/08</t>
    </r>
    <r>
      <rPr>
        <b/>
        <sz val="9"/>
        <rFont val="Arial"/>
        <family val="2"/>
      </rPr>
      <t xml:space="preserve">
Unbound Paving Material (Types 1 (HSG), 2 &amp; 3, except Sub Types 2.5 and 3.5 and Type 4)</t>
    </r>
  </si>
  <si>
    <t>Wet/Dry Strength Variation (%)</t>
  </si>
  <si>
    <t>Deg 
Factor (%)</t>
  </si>
  <si>
    <t>Crushed Particles</t>
  </si>
  <si>
    <t>Relevant Technical Specification</t>
  </si>
  <si>
    <t>MRTS05, MRTS07(B &amp; C), MRTS08, MRTS09, MRTS10 &amp; MRTS11</t>
  </si>
  <si>
    <r>
      <rPr>
        <b/>
        <u/>
        <sz val="8"/>
        <rFont val="Calibri"/>
        <family val="2"/>
        <scheme val="minor"/>
      </rPr>
      <t>Note 1:</t>
    </r>
    <r>
      <rPr>
        <b/>
        <sz val="8"/>
        <rFont val="Calibri"/>
        <family val="2"/>
        <scheme val="minor"/>
      </rPr>
      <t xml:space="preserve">  </t>
    </r>
    <r>
      <rPr>
        <sz val="8"/>
        <rFont val="Calibri"/>
        <family val="2"/>
        <scheme val="minor"/>
      </rPr>
      <t>Detailed source rock property testing frequency tables for nominated products are listed in "QRS4: 
                Assigning Quarry- Specific Testing Frequencies for Source Rock Tests" and detailed product property tests 
                are identified within each respective TMR Technical Specification.</t>
    </r>
  </si>
  <si>
    <r>
      <rPr>
        <b/>
        <u/>
        <sz val="8"/>
        <rFont val="Calibri"/>
        <family val="2"/>
        <scheme val="minor"/>
      </rPr>
      <t>Note 2:</t>
    </r>
    <r>
      <rPr>
        <b/>
        <sz val="8"/>
        <rFont val="Calibri"/>
        <family val="2"/>
        <scheme val="minor"/>
      </rPr>
      <t xml:space="preserve"> </t>
    </r>
    <r>
      <rPr>
        <sz val="8"/>
        <rFont val="Calibri"/>
        <family val="2"/>
        <scheme val="minor"/>
      </rPr>
      <t xml:space="preserve">Testing frequency levels can be varied by application. To ensure this attachment contains the most recent levels, 
               contact TMR Technical Manager (QRS). </t>
    </r>
  </si>
  <si>
    <t>Wet Strength
(kN)</t>
  </si>
  <si>
    <t>Crushed Particles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</si>
</sst>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m/yyyy;@"/>
  </numFmts>
  <fonts count="62" x14ac:knownFonts="1">
    <font>
      <sz val="11"/>
      <color theme="1"/>
      <name val="Calibri"/>
      <family val="2"/>
      <scheme val="minor"/>
    </font>
    <font>
      <b/>
      <sz val="11"/>
      <color theme="1"/>
      <name val="Calibri"/>
      <family val="2"/>
      <scheme val="minor"/>
    </font>
    <font>
      <b/>
      <sz val="16"/>
      <color rgb="FF00B050"/>
      <name val="Calibri"/>
      <family val="2"/>
      <scheme val="minor"/>
    </font>
    <font>
      <b/>
      <sz val="14"/>
      <color rgb="FF00B050"/>
      <name val="Calibri"/>
      <family val="2"/>
      <scheme val="minor"/>
    </font>
    <font>
      <sz val="10"/>
      <color theme="1"/>
      <name val="Arial"/>
      <family val="2"/>
    </font>
    <font>
      <b/>
      <sz val="10"/>
      <color theme="1"/>
      <name val="Arial"/>
      <family val="2"/>
    </font>
    <font>
      <b/>
      <sz val="12"/>
      <color theme="1"/>
      <name val="Arial"/>
      <family val="2"/>
    </font>
    <font>
      <b/>
      <sz val="10"/>
      <name val="Arial"/>
      <family val="2"/>
    </font>
    <font>
      <sz val="10"/>
      <name val="Arial"/>
      <family val="2"/>
    </font>
    <font>
      <b/>
      <u/>
      <sz val="16"/>
      <color rgb="FF00B050"/>
      <name val="Calibri"/>
      <family val="2"/>
      <scheme val="minor"/>
    </font>
    <font>
      <b/>
      <u/>
      <sz val="14"/>
      <color rgb="FF00B050"/>
      <name val="Calibri"/>
      <family val="2"/>
      <scheme val="minor"/>
    </font>
    <font>
      <b/>
      <sz val="10"/>
      <color rgb="FFFF0000"/>
      <name val="Arial"/>
      <family val="2"/>
    </font>
    <font>
      <b/>
      <u/>
      <sz val="28"/>
      <color rgb="FF003C69"/>
      <name val="Calibri"/>
      <family val="2"/>
      <scheme val="minor"/>
    </font>
    <font>
      <b/>
      <u/>
      <sz val="16"/>
      <color rgb="FF003C69"/>
      <name val="Calibri"/>
      <family val="2"/>
      <scheme val="minor"/>
    </font>
    <font>
      <b/>
      <sz val="9"/>
      <color theme="0"/>
      <name val="Arial"/>
      <family val="2"/>
    </font>
    <font>
      <b/>
      <sz val="10"/>
      <color theme="0"/>
      <name val="Arial"/>
      <family val="2"/>
    </font>
    <font>
      <b/>
      <sz val="9"/>
      <name val="Arial"/>
      <family val="2"/>
    </font>
    <font>
      <b/>
      <u/>
      <sz val="9"/>
      <name val="Arial"/>
      <family val="2"/>
    </font>
    <font>
      <sz val="9"/>
      <name val="Arial"/>
      <family val="2"/>
    </font>
    <font>
      <b/>
      <sz val="12"/>
      <name val="Arial"/>
      <family val="2"/>
    </font>
    <font>
      <sz val="11"/>
      <color theme="1"/>
      <name val="Arial"/>
      <family val="2"/>
    </font>
    <font>
      <sz val="9"/>
      <color theme="1"/>
      <name val="Arial"/>
      <family val="2"/>
    </font>
    <font>
      <b/>
      <u/>
      <sz val="28"/>
      <color rgb="FF003C69"/>
      <name val="Arial"/>
      <family val="2"/>
    </font>
    <font>
      <b/>
      <sz val="18"/>
      <color theme="0"/>
      <name val="Arial"/>
      <family val="2"/>
    </font>
    <font>
      <b/>
      <sz val="14"/>
      <color theme="0"/>
      <name val="Arial"/>
      <family val="2"/>
    </font>
    <font>
      <sz val="14"/>
      <color theme="1"/>
      <name val="Arial"/>
      <family val="2"/>
    </font>
    <font>
      <b/>
      <sz val="11"/>
      <color theme="1"/>
      <name val="Arial"/>
      <family val="2"/>
    </font>
    <font>
      <b/>
      <sz val="16"/>
      <color theme="0"/>
      <name val="Arial"/>
      <family val="2"/>
    </font>
    <font>
      <b/>
      <i/>
      <sz val="12"/>
      <color theme="0"/>
      <name val="Arial"/>
      <family val="2"/>
    </font>
    <font>
      <b/>
      <sz val="12"/>
      <color theme="0"/>
      <name val="Arial"/>
      <family val="2"/>
    </font>
    <font>
      <i/>
      <sz val="12"/>
      <name val="Arial"/>
      <family val="2"/>
    </font>
    <font>
      <i/>
      <sz val="12"/>
      <color theme="0" tint="-0.499984740745262"/>
      <name val="Arial"/>
      <family val="2"/>
    </font>
    <font>
      <b/>
      <sz val="16"/>
      <color rgb="FF003C69"/>
      <name val="Arial"/>
      <family val="2"/>
    </font>
    <font>
      <b/>
      <sz val="16"/>
      <color theme="1"/>
      <name val="Arial"/>
      <family val="2"/>
    </font>
    <font>
      <sz val="16"/>
      <color rgb="FF00B0F0"/>
      <name val="Arial"/>
      <family val="2"/>
    </font>
    <font>
      <sz val="12"/>
      <color theme="1"/>
      <name val="Arial"/>
      <family val="2"/>
    </font>
    <font>
      <sz val="11"/>
      <color rgb="FF0070C0"/>
      <name val="Arial"/>
      <family val="2"/>
    </font>
    <font>
      <sz val="16"/>
      <color theme="1"/>
      <name val="Arial"/>
      <family val="2"/>
    </font>
    <font>
      <b/>
      <u/>
      <sz val="18"/>
      <color rgb="FF003C69"/>
      <name val="Arial"/>
      <family val="2"/>
    </font>
    <font>
      <b/>
      <sz val="14"/>
      <name val="Arial"/>
      <family val="2"/>
    </font>
    <font>
      <b/>
      <sz val="14"/>
      <color rgb="FF003C69"/>
      <name val="Arial"/>
      <family val="2"/>
    </font>
    <font>
      <sz val="14"/>
      <name val="Arial"/>
      <family val="2"/>
    </font>
    <font>
      <b/>
      <sz val="14"/>
      <color rgb="FF00B050"/>
      <name val="Arial"/>
      <family val="2"/>
    </font>
    <font>
      <b/>
      <sz val="13"/>
      <name val="Arial"/>
      <family val="2"/>
    </font>
    <font>
      <b/>
      <sz val="18"/>
      <name val="Arial"/>
      <family val="2"/>
    </font>
    <font>
      <b/>
      <sz val="12"/>
      <color rgb="FF002060"/>
      <name val="Arial"/>
      <family val="2"/>
    </font>
    <font>
      <sz val="10"/>
      <color rgb="FF002060"/>
      <name val="Arial"/>
      <family val="2"/>
    </font>
    <font>
      <b/>
      <sz val="11"/>
      <color rgb="FF002060"/>
      <name val="Arial"/>
      <family val="2"/>
    </font>
    <font>
      <b/>
      <sz val="14"/>
      <color theme="1"/>
      <name val="Arial"/>
      <family val="2"/>
    </font>
    <font>
      <b/>
      <sz val="9"/>
      <color theme="1"/>
      <name val="Arial"/>
      <family val="2"/>
    </font>
    <font>
      <b/>
      <i/>
      <sz val="9"/>
      <color theme="1"/>
      <name val="Arial"/>
      <family val="2"/>
    </font>
    <font>
      <sz val="10"/>
      <color theme="1"/>
      <name val="Symbol"/>
      <family val="1"/>
      <charset val="2"/>
    </font>
    <font>
      <b/>
      <sz val="10"/>
      <color rgb="FF002060"/>
      <name val="Arial"/>
      <family val="2"/>
    </font>
    <font>
      <b/>
      <sz val="10"/>
      <color indexed="81"/>
      <name val="Tahoma"/>
      <family val="2"/>
    </font>
    <font>
      <b/>
      <sz val="13"/>
      <color theme="1"/>
      <name val="Arial"/>
      <family val="2"/>
    </font>
    <font>
      <sz val="13"/>
      <color theme="1"/>
      <name val="Arial"/>
      <family val="2"/>
    </font>
    <font>
      <b/>
      <sz val="12"/>
      <color rgb="FF002060"/>
      <name val="Calibri"/>
      <family val="2"/>
      <scheme val="minor"/>
    </font>
    <font>
      <sz val="14"/>
      <color theme="1"/>
      <name val="Calibri"/>
      <family val="2"/>
      <scheme val="minor"/>
    </font>
    <font>
      <b/>
      <sz val="13"/>
      <color rgb="FF002060"/>
      <name val="Arial"/>
      <family val="2"/>
    </font>
    <font>
      <b/>
      <sz val="8"/>
      <name val="Calibri"/>
      <family val="2"/>
      <scheme val="minor"/>
    </font>
    <font>
      <b/>
      <u/>
      <sz val="8"/>
      <name val="Calibri"/>
      <family val="2"/>
      <scheme val="minor"/>
    </font>
    <font>
      <sz val="8"/>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D6D9B5"/>
        <bgColor indexed="64"/>
      </patternFill>
    </fill>
    <fill>
      <patternFill patternType="solid">
        <fgColor rgb="FF003C69"/>
        <bgColor indexed="64"/>
      </patternFill>
    </fill>
    <fill>
      <patternFill patternType="solid">
        <fgColor rgb="FFCCD8E1"/>
        <bgColor indexed="64"/>
      </patternFill>
    </fill>
    <fill>
      <patternFill patternType="solid">
        <fgColor rgb="FF668AA6"/>
        <bgColor indexed="64"/>
      </patternFill>
    </fill>
    <fill>
      <patternFill patternType="solid">
        <fgColor rgb="FFDAD8BC"/>
        <bgColor indexed="64"/>
      </patternFill>
    </fill>
    <fill>
      <patternFill patternType="solid">
        <fgColor rgb="FF002060"/>
        <bgColor indexed="64"/>
      </patternFill>
    </fill>
    <fill>
      <patternFill patternType="solid">
        <fgColor theme="0" tint="-0.14999847407452621"/>
        <bgColor indexed="64"/>
      </patternFill>
    </fill>
    <fill>
      <patternFill patternType="solid">
        <fgColor rgb="FFD3D7B1"/>
        <bgColor indexed="64"/>
      </patternFill>
    </fill>
    <fill>
      <patternFill patternType="solid">
        <fgColor rgb="FFC07E8C"/>
        <bgColor indexed="64"/>
      </patternFill>
    </fill>
    <fill>
      <patternFill patternType="solid">
        <fgColor rgb="FF85C190"/>
        <bgColor indexed="64"/>
      </patternFill>
    </fill>
  </fills>
  <borders count="78">
    <border>
      <left/>
      <right/>
      <top/>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indexed="64"/>
      </right>
      <top style="medium">
        <color indexed="64"/>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medium">
        <color auto="1"/>
      </left>
      <right/>
      <top style="medium">
        <color auto="1"/>
      </top>
      <bottom/>
      <diagonal/>
    </border>
    <border>
      <left style="medium">
        <color auto="1"/>
      </left>
      <right/>
      <top/>
      <bottom style="medium">
        <color auto="1"/>
      </bottom>
      <diagonal/>
    </border>
    <border>
      <left style="thin">
        <color auto="1"/>
      </left>
      <right style="medium">
        <color auto="1"/>
      </right>
      <top/>
      <bottom style="medium">
        <color auto="1"/>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D6D9B5"/>
      </left>
      <right style="medium">
        <color rgb="FFD6D9B5"/>
      </right>
      <top style="medium">
        <color rgb="FFD6D9B5"/>
      </top>
      <bottom style="medium">
        <color rgb="FFD6D9B5"/>
      </bottom>
      <diagonal/>
    </border>
    <border>
      <left style="medium">
        <color theme="0" tint="-0.34998626667073579"/>
      </left>
      <right/>
      <top style="medium">
        <color rgb="FFD6D9B5"/>
      </top>
      <bottom style="medium">
        <color rgb="FFD6D9B5"/>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indexed="64"/>
      </top>
      <bottom/>
      <diagonal/>
    </border>
    <border>
      <left style="medium">
        <color indexed="64"/>
      </left>
      <right/>
      <top style="medium">
        <color indexed="64"/>
      </top>
      <bottom style="medium">
        <color indexed="64"/>
      </bottom>
      <diagonal/>
    </border>
    <border>
      <left style="thin">
        <color auto="1"/>
      </left>
      <right style="thin">
        <color auto="1"/>
      </right>
      <top/>
      <bottom style="medium">
        <color indexed="64"/>
      </bottom>
      <diagonal/>
    </border>
    <border>
      <left/>
      <right/>
      <top style="medium">
        <color auto="1"/>
      </top>
      <bottom/>
      <diagonal/>
    </border>
    <border>
      <left/>
      <right/>
      <top style="medium">
        <color indexed="64"/>
      </top>
      <bottom style="medium">
        <color indexed="64"/>
      </bottom>
      <diagonal/>
    </border>
    <border>
      <left/>
      <right style="thin">
        <color auto="1"/>
      </right>
      <top style="medium">
        <color auto="1"/>
      </top>
      <bottom/>
      <diagonal/>
    </border>
    <border>
      <left style="thin">
        <color auto="1"/>
      </left>
      <right style="thin">
        <color auto="1"/>
      </right>
      <top style="medium">
        <color auto="1"/>
      </top>
      <bottom/>
      <diagonal/>
    </border>
    <border>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top/>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right style="thick">
        <color theme="0" tint="-0.34998626667073579"/>
      </right>
      <top style="thick">
        <color theme="0" tint="-0.34998626667073579"/>
      </top>
      <bottom style="thick">
        <color theme="0" tint="-0.34998626667073579"/>
      </bottom>
      <diagonal/>
    </border>
    <border>
      <left/>
      <right style="medium">
        <color theme="0" tint="-0.34998626667073579"/>
      </right>
      <top/>
      <bottom/>
      <diagonal/>
    </border>
    <border>
      <left/>
      <right style="medium">
        <color auto="1"/>
      </right>
      <top style="thin">
        <color indexed="64"/>
      </top>
      <bottom style="thin">
        <color auto="1"/>
      </bottom>
      <diagonal/>
    </border>
    <border>
      <left/>
      <right style="medium">
        <color auto="1"/>
      </right>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thin">
        <color auto="1"/>
      </left>
      <right/>
      <top/>
      <bottom style="thin">
        <color auto="1"/>
      </bottom>
      <diagonal/>
    </border>
    <border>
      <left style="medium">
        <color auto="1"/>
      </left>
      <right/>
      <top style="thin">
        <color auto="1"/>
      </top>
      <bottom/>
      <diagonal/>
    </border>
    <border>
      <left style="medium">
        <color indexed="64"/>
      </left>
      <right style="medium">
        <color indexed="64"/>
      </right>
      <top style="thin">
        <color auto="1"/>
      </top>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top style="medium">
        <color auto="1"/>
      </top>
      <bottom/>
      <diagonal/>
    </border>
    <border>
      <left style="thin">
        <color auto="1"/>
      </left>
      <right/>
      <top/>
      <bottom style="medium">
        <color auto="1"/>
      </bottom>
      <diagonal/>
    </border>
    <border>
      <left style="thin">
        <color auto="1"/>
      </left>
      <right/>
      <top style="thin">
        <color auto="1"/>
      </top>
      <bottom/>
      <diagonal/>
    </border>
    <border>
      <left/>
      <right style="medium">
        <color rgb="FFC07E8C"/>
      </right>
      <top style="medium">
        <color rgb="FFC07E8C"/>
      </top>
      <bottom style="medium">
        <color rgb="FFC07E8C"/>
      </bottom>
      <diagonal/>
    </border>
    <border>
      <left style="medium">
        <color rgb="FFC07E8C"/>
      </left>
      <right style="medium">
        <color rgb="FF85C190"/>
      </right>
      <top style="medium">
        <color rgb="FF85C190"/>
      </top>
      <bottom style="medium">
        <color rgb="FF85C190"/>
      </bottom>
      <diagonal/>
    </border>
    <border>
      <left style="medium">
        <color rgb="FFD6D9B5"/>
      </left>
      <right style="medium">
        <color rgb="FFC07E8C"/>
      </right>
      <top style="medium">
        <color rgb="FFC07E8C"/>
      </top>
      <bottom style="medium">
        <color rgb="FFC07E8C"/>
      </bottom>
      <diagonal/>
    </border>
    <border>
      <left/>
      <right style="medium">
        <color indexed="64"/>
      </right>
      <top/>
      <bottom/>
      <diagonal/>
    </border>
  </borders>
  <cellStyleXfs count="1">
    <xf numFmtId="0" fontId="0" fillId="0" borderId="0"/>
  </cellStyleXfs>
  <cellXfs count="291">
    <xf numFmtId="0" fontId="0" fillId="0" borderId="0" xfId="0"/>
    <xf numFmtId="0" fontId="0" fillId="0" borderId="0" xfId="0" applyFill="1" applyAlignment="1" applyProtection="1"/>
    <xf numFmtId="0" fontId="0" fillId="0" borderId="0" xfId="0" applyProtection="1"/>
    <xf numFmtId="0" fontId="12" fillId="0" borderId="0" xfId="0" applyFont="1" applyFill="1" applyAlignment="1" applyProtection="1"/>
    <xf numFmtId="0" fontId="0" fillId="0" borderId="0" xfId="0" applyFill="1" applyProtection="1"/>
    <xf numFmtId="0" fontId="0" fillId="0" borderId="0" xfId="0" applyFill="1" applyAlignment="1" applyProtection="1">
      <alignment vertical="center"/>
    </xf>
    <xf numFmtId="0" fontId="0" fillId="0" borderId="0" xfId="0" applyFill="1" applyAlignment="1" applyProtection="1">
      <alignment horizontal="left" wrapText="1" indent="1"/>
    </xf>
    <xf numFmtId="0" fontId="0" fillId="0" borderId="0" xfId="0" applyFill="1" applyAlignment="1" applyProtection="1">
      <alignment horizontal="left" indent="1"/>
    </xf>
    <xf numFmtId="0" fontId="0" fillId="0" borderId="0" xfId="0" applyAlignment="1" applyProtection="1">
      <alignment horizontal="center"/>
    </xf>
    <xf numFmtId="0" fontId="10" fillId="0" borderId="0" xfId="0" applyFont="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1" fillId="2" borderId="0" xfId="0" applyFont="1" applyFill="1" applyBorder="1" applyAlignment="1" applyProtection="1">
      <alignment horizontal="center" vertical="center" wrapText="1"/>
    </xf>
    <xf numFmtId="0" fontId="0" fillId="0" borderId="0" xfId="0" applyAlignment="1" applyProtection="1">
      <alignment vertical="center" wrapText="1"/>
    </xf>
    <xf numFmtId="0" fontId="0" fillId="2" borderId="0" xfId="0" applyFill="1" applyBorder="1" applyProtection="1"/>
    <xf numFmtId="0" fontId="0" fillId="2" borderId="0" xfId="0" applyFill="1" applyBorder="1" applyAlignment="1" applyProtection="1">
      <alignment horizontal="center" vertical="center" wrapText="1"/>
    </xf>
    <xf numFmtId="164" fontId="0" fillId="2" borderId="0" xfId="0" applyNumberFormat="1" applyFill="1" applyBorder="1" applyAlignment="1" applyProtection="1">
      <alignment horizontal="center" vertical="center" wrapText="1"/>
    </xf>
    <xf numFmtId="164" fontId="1" fillId="2" borderId="0" xfId="0" quotePrefix="1" applyNumberFormat="1"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0" borderId="0" xfId="0" applyFont="1" applyAlignment="1" applyProtection="1">
      <alignment vertical="center"/>
    </xf>
    <xf numFmtId="0" fontId="13" fillId="0" borderId="0" xfId="0" applyFont="1" applyFill="1" applyAlignment="1" applyProtection="1"/>
    <xf numFmtId="0" fontId="9" fillId="0" borderId="0" xfId="0" applyFont="1" applyFill="1" applyAlignment="1" applyProtection="1"/>
    <xf numFmtId="0" fontId="0" fillId="0" borderId="0" xfId="0" applyAlignment="1" applyProtection="1">
      <alignment horizontal="right"/>
    </xf>
    <xf numFmtId="0" fontId="6" fillId="0" borderId="0" xfId="0" applyFont="1" applyAlignment="1" applyProtection="1">
      <alignment vertical="center"/>
    </xf>
    <xf numFmtId="0" fontId="6" fillId="0" borderId="0" xfId="0" applyFont="1" applyAlignment="1" applyProtection="1">
      <alignment horizontal="center" vertical="center"/>
    </xf>
    <xf numFmtId="0" fontId="11" fillId="0" borderId="0" xfId="0" applyFont="1" applyAlignment="1" applyProtection="1">
      <alignment vertical="center"/>
    </xf>
    <xf numFmtId="0" fontId="1" fillId="0" borderId="0" xfId="0" applyFont="1" applyBorder="1" applyAlignment="1" applyProtection="1">
      <alignment horizontal="center"/>
    </xf>
    <xf numFmtId="0" fontId="20" fillId="0" borderId="0" xfId="0" applyFont="1" applyProtection="1"/>
    <xf numFmtId="0" fontId="20" fillId="0" borderId="0" xfId="0" applyFont="1" applyAlignment="1" applyProtection="1">
      <alignment horizontal="center"/>
    </xf>
    <xf numFmtId="0" fontId="21" fillId="0" borderId="31" xfId="0" applyNumberFormat="1" applyFont="1" applyFill="1" applyBorder="1" applyAlignment="1" applyProtection="1">
      <alignment horizontal="center" vertical="center" wrapText="1"/>
    </xf>
    <xf numFmtId="0" fontId="21" fillId="0" borderId="40" xfId="0" applyNumberFormat="1" applyFont="1" applyFill="1" applyBorder="1" applyAlignment="1" applyProtection="1">
      <alignment horizontal="center" vertical="center" wrapText="1"/>
    </xf>
    <xf numFmtId="0" fontId="22" fillId="0" borderId="0" xfId="0" applyFont="1" applyFill="1" applyAlignment="1" applyProtection="1">
      <alignment vertical="top"/>
    </xf>
    <xf numFmtId="0" fontId="22" fillId="0" borderId="0" xfId="0" applyFont="1" applyFill="1" applyAlignment="1" applyProtection="1"/>
    <xf numFmtId="0" fontId="23" fillId="4" borderId="26" xfId="0" applyFont="1" applyFill="1" applyBorder="1" applyAlignment="1" applyProtection="1">
      <alignment vertical="center"/>
    </xf>
    <xf numFmtId="0" fontId="20" fillId="0" borderId="0" xfId="0" applyFont="1" applyFill="1" applyProtection="1"/>
    <xf numFmtId="0" fontId="28" fillId="4" borderId="24" xfId="0" applyFont="1" applyFill="1" applyBorder="1" applyAlignment="1" applyProtection="1">
      <alignment horizontal="center" vertical="center"/>
    </xf>
    <xf numFmtId="0" fontId="20" fillId="0" borderId="0" xfId="0" applyFont="1" applyFill="1" applyAlignment="1" applyProtection="1">
      <alignment vertical="center"/>
    </xf>
    <xf numFmtId="0" fontId="20" fillId="0" borderId="26" xfId="0" applyFont="1" applyFill="1" applyBorder="1" applyAlignment="1" applyProtection="1">
      <alignment vertical="center"/>
    </xf>
    <xf numFmtId="0" fontId="20" fillId="0" borderId="27" xfId="0" applyFont="1" applyFill="1" applyBorder="1" applyAlignment="1" applyProtection="1">
      <alignment vertical="center"/>
    </xf>
    <xf numFmtId="0" fontId="20" fillId="0" borderId="28" xfId="0" applyFont="1" applyFill="1" applyBorder="1" applyAlignment="1" applyProtection="1">
      <alignment vertical="center"/>
    </xf>
    <xf numFmtId="0" fontId="26" fillId="0" borderId="0" xfId="0" applyFont="1" applyFill="1" applyAlignment="1" applyProtection="1">
      <alignment vertical="center"/>
    </xf>
    <xf numFmtId="0" fontId="20" fillId="0" borderId="0" xfId="0" applyFont="1" applyFill="1" applyAlignment="1" applyProtection="1"/>
    <xf numFmtId="0" fontId="32" fillId="0" borderId="0" xfId="0" applyFont="1" applyFill="1" applyAlignment="1" applyProtection="1">
      <alignment vertical="center"/>
    </xf>
    <xf numFmtId="0" fontId="33" fillId="0" borderId="0" xfId="0" applyFont="1" applyFill="1" applyAlignment="1" applyProtection="1">
      <alignment vertical="center"/>
    </xf>
    <xf numFmtId="0" fontId="7"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top" wrapText="1"/>
    </xf>
    <xf numFmtId="0" fontId="20" fillId="0" borderId="0" xfId="0" applyFont="1" applyFill="1" applyBorder="1" applyProtection="1"/>
    <xf numFmtId="0" fontId="32" fillId="0" borderId="0" xfId="0" applyFont="1" applyFill="1" applyBorder="1" applyAlignment="1" applyProtection="1">
      <alignment vertical="center"/>
    </xf>
    <xf numFmtId="0" fontId="36" fillId="0" borderId="0" xfId="0" applyFont="1" applyFill="1" applyBorder="1" applyAlignment="1" applyProtection="1">
      <alignment vertical="center" wrapText="1"/>
    </xf>
    <xf numFmtId="0" fontId="20" fillId="0" borderId="0" xfId="0" applyFont="1" applyFill="1" applyAlignment="1" applyProtection="1">
      <alignment horizontal="left" wrapText="1" indent="1"/>
    </xf>
    <xf numFmtId="0" fontId="37" fillId="0" borderId="0" xfId="0" applyFont="1" applyFill="1" applyBorder="1" applyAlignment="1" applyProtection="1">
      <alignment vertical="center" wrapText="1"/>
    </xf>
    <xf numFmtId="0" fontId="20" fillId="0" borderId="0" xfId="0" applyFont="1" applyFill="1" applyAlignment="1" applyProtection="1">
      <alignment horizontal="left" indent="1"/>
    </xf>
    <xf numFmtId="0" fontId="37" fillId="0" borderId="0" xfId="0" applyFont="1" applyFill="1" applyBorder="1" applyAlignment="1" applyProtection="1">
      <alignment vertical="center"/>
    </xf>
    <xf numFmtId="0" fontId="43" fillId="5" borderId="24" xfId="0" applyFont="1" applyFill="1" applyBorder="1" applyAlignment="1" applyProtection="1">
      <alignment vertical="center"/>
    </xf>
    <xf numFmtId="0" fontId="22" fillId="0" borderId="0" xfId="0" applyFont="1" applyFill="1" applyAlignment="1" applyProtection="1">
      <alignment vertical="center"/>
    </xf>
    <xf numFmtId="0" fontId="7" fillId="0" borderId="0" xfId="0" applyFont="1" applyFill="1" applyBorder="1" applyAlignment="1" applyProtection="1">
      <alignment vertical="center" wrapText="1"/>
    </xf>
    <xf numFmtId="0" fontId="19" fillId="0" borderId="24" xfId="0" applyFont="1" applyFill="1" applyBorder="1" applyAlignment="1" applyProtection="1">
      <alignment horizontal="center" vertical="center"/>
      <protection locked="0"/>
    </xf>
    <xf numFmtId="0" fontId="21" fillId="0" borderId="33" xfId="0" applyNumberFormat="1" applyFont="1" applyFill="1" applyBorder="1" applyAlignment="1" applyProtection="1">
      <alignment horizontal="center" vertical="center" wrapText="1"/>
    </xf>
    <xf numFmtId="165" fontId="18" fillId="0" borderId="50" xfId="0" applyNumberFormat="1" applyFont="1" applyFill="1" applyBorder="1" applyAlignment="1" applyProtection="1">
      <alignment horizontal="center" vertical="center" wrapText="1"/>
      <protection locked="0"/>
    </xf>
    <xf numFmtId="165" fontId="18" fillId="0" borderId="15" xfId="0" applyNumberFormat="1" applyFont="1" applyFill="1" applyBorder="1" applyAlignment="1" applyProtection="1">
      <alignment horizontal="center" vertical="center" wrapText="1"/>
      <protection locked="0"/>
    </xf>
    <xf numFmtId="165" fontId="18" fillId="0" borderId="44" xfId="0" applyNumberFormat="1" applyFont="1" applyFill="1" applyBorder="1" applyAlignment="1" applyProtection="1">
      <alignment horizontal="center" vertical="center" wrapText="1"/>
      <protection locked="0"/>
    </xf>
    <xf numFmtId="0" fontId="47" fillId="2" borderId="0" xfId="0" applyFont="1" applyFill="1" applyBorder="1" applyAlignment="1" applyProtection="1">
      <alignment horizontal="center" vertical="center"/>
    </xf>
    <xf numFmtId="0" fontId="0" fillId="0" borderId="0" xfId="0" applyBorder="1" applyProtection="1"/>
    <xf numFmtId="0" fontId="45" fillId="0" borderId="0" xfId="0" applyFont="1" applyFill="1" applyBorder="1" applyAlignment="1" applyProtection="1">
      <alignment horizontal="center"/>
    </xf>
    <xf numFmtId="0" fontId="6" fillId="0" borderId="0" xfId="0" applyFont="1" applyBorder="1" applyAlignment="1" applyProtection="1">
      <alignment vertical="center"/>
    </xf>
    <xf numFmtId="0" fontId="15"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0" borderId="0" xfId="0" applyFont="1" applyBorder="1" applyAlignment="1" applyProtection="1">
      <alignment horizontal="center" vertical="center" wrapText="1"/>
    </xf>
    <xf numFmtId="0" fontId="48" fillId="0" borderId="0" xfId="0" applyFont="1" applyAlignment="1" applyProtection="1">
      <alignment vertical="center" wrapText="1"/>
    </xf>
    <xf numFmtId="0" fontId="6" fillId="0" borderId="0" xfId="0" applyFont="1" applyAlignment="1" applyProtection="1">
      <alignment vertical="center" wrapText="1"/>
    </xf>
    <xf numFmtId="0" fontId="4" fillId="0" borderId="0" xfId="0" applyFont="1" applyAlignment="1" applyProtection="1">
      <alignment vertical="center" wrapText="1"/>
    </xf>
    <xf numFmtId="0" fontId="5" fillId="0" borderId="0" xfId="0" applyFont="1" applyAlignment="1" applyProtection="1">
      <alignment vertical="center" wrapText="1"/>
    </xf>
    <xf numFmtId="0" fontId="51" fillId="0" borderId="0" xfId="0" applyFont="1" applyAlignment="1" applyProtection="1">
      <alignment horizontal="left" vertical="center" wrapText="1"/>
    </xf>
    <xf numFmtId="0" fontId="50" fillId="0" borderId="0" xfId="0" applyFont="1" applyAlignment="1" applyProtection="1">
      <alignment vertical="center" wrapText="1"/>
    </xf>
    <xf numFmtId="164" fontId="14" fillId="6" borderId="13" xfId="0" applyNumberFormat="1" applyFont="1" applyFill="1" applyBorder="1" applyAlignment="1" applyProtection="1">
      <alignment horizontal="center" vertical="center" wrapText="1"/>
    </xf>
    <xf numFmtId="1" fontId="18" fillId="0" borderId="13" xfId="0" quotePrefix="1" applyNumberFormat="1" applyFont="1" applyFill="1" applyBorder="1" applyAlignment="1" applyProtection="1">
      <alignment horizontal="center" vertical="center" wrapText="1"/>
      <protection locked="0"/>
    </xf>
    <xf numFmtId="1" fontId="18" fillId="0" borderId="1" xfId="0" quotePrefix="1" applyNumberFormat="1" applyFont="1" applyFill="1" applyBorder="1" applyAlignment="1" applyProtection="1">
      <alignment horizontal="center" vertical="center" wrapText="1"/>
      <protection locked="0"/>
    </xf>
    <xf numFmtId="164" fontId="21" fillId="9" borderId="1" xfId="0" quotePrefix="1" applyNumberFormat="1" applyFont="1" applyFill="1" applyBorder="1" applyAlignment="1" applyProtection="1">
      <alignment horizontal="center" vertical="center" wrapText="1"/>
    </xf>
    <xf numFmtId="164" fontId="21" fillId="9" borderId="18" xfId="0" quotePrefix="1" applyNumberFormat="1" applyFont="1" applyFill="1" applyBorder="1" applyAlignment="1" applyProtection="1">
      <alignment horizontal="center" vertical="center" wrapText="1"/>
    </xf>
    <xf numFmtId="1" fontId="18" fillId="0" borderId="32" xfId="0" applyNumberFormat="1" applyFont="1" applyBorder="1" applyAlignment="1" applyProtection="1">
      <alignment horizontal="center" vertical="center"/>
      <protection locked="0"/>
    </xf>
    <xf numFmtId="1" fontId="18" fillId="0" borderId="1" xfId="0" applyNumberFormat="1" applyFont="1" applyBorder="1" applyAlignment="1" applyProtection="1">
      <alignment horizontal="center" vertical="center"/>
      <protection locked="0"/>
    </xf>
    <xf numFmtId="1" fontId="18" fillId="0" borderId="46" xfId="0" applyNumberFormat="1" applyFont="1" applyBorder="1" applyAlignment="1" applyProtection="1">
      <alignment horizontal="center" vertical="center"/>
      <protection locked="0"/>
    </xf>
    <xf numFmtId="0" fontId="52" fillId="0" borderId="0" xfId="0" applyFont="1" applyFill="1" applyBorder="1" applyAlignment="1" applyProtection="1">
      <alignment horizontal="left" vertical="center"/>
    </xf>
    <xf numFmtId="0" fontId="52" fillId="0" borderId="0" xfId="0" applyFont="1" applyFill="1" applyBorder="1" applyAlignment="1" applyProtection="1">
      <alignment horizontal="left"/>
    </xf>
    <xf numFmtId="0" fontId="49" fillId="2" borderId="17" xfId="0" applyFont="1" applyFill="1" applyBorder="1" applyAlignment="1" applyProtection="1">
      <alignment horizontal="center" vertical="center" wrapText="1"/>
    </xf>
    <xf numFmtId="0" fontId="49" fillId="2" borderId="18" xfId="0" applyFont="1" applyFill="1" applyBorder="1" applyAlignment="1" applyProtection="1">
      <alignment horizontal="center" vertical="center" wrapText="1"/>
    </xf>
    <xf numFmtId="0" fontId="49" fillId="0" borderId="0" xfId="0" applyFont="1" applyFill="1" applyBorder="1" applyAlignment="1" applyProtection="1">
      <alignment vertical="center"/>
    </xf>
    <xf numFmtId="0" fontId="21" fillId="0" borderId="0" xfId="0" applyFont="1" applyAlignment="1" applyProtection="1">
      <alignment horizontal="center"/>
    </xf>
    <xf numFmtId="0" fontId="18" fillId="0" borderId="9" xfId="0" applyFont="1" applyBorder="1" applyAlignment="1" applyProtection="1">
      <alignment horizontal="center" vertical="center" wrapText="1"/>
      <protection locked="0"/>
    </xf>
    <xf numFmtId="0" fontId="18" fillId="0" borderId="59" xfId="0" applyFont="1" applyBorder="1" applyAlignment="1" applyProtection="1">
      <alignment horizontal="center" vertical="center" wrapText="1"/>
    </xf>
    <xf numFmtId="0" fontId="18" fillId="0" borderId="59"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xf>
    <xf numFmtId="0" fontId="21" fillId="0" borderId="47" xfId="0" applyFont="1" applyBorder="1" applyProtection="1"/>
    <xf numFmtId="0" fontId="21" fillId="0" borderId="9" xfId="0" applyFont="1" applyBorder="1" applyAlignment="1" applyProtection="1">
      <alignment horizontal="left" vertical="center" wrapText="1"/>
    </xf>
    <xf numFmtId="0" fontId="21" fillId="0" borderId="62" xfId="0" applyFont="1" applyBorder="1" applyProtection="1"/>
    <xf numFmtId="0" fontId="21" fillId="0" borderId="59" xfId="0" applyFont="1" applyBorder="1" applyAlignment="1" applyProtection="1">
      <alignment horizontal="left" vertical="center" wrapText="1"/>
    </xf>
    <xf numFmtId="0" fontId="21" fillId="0" borderId="48" xfId="0" applyFont="1" applyBorder="1" applyProtection="1"/>
    <xf numFmtId="0" fontId="21" fillId="0" borderId="11" xfId="0" applyFont="1" applyBorder="1" applyAlignment="1" applyProtection="1">
      <alignment horizontal="left" vertical="center" wrapText="1"/>
    </xf>
    <xf numFmtId="0" fontId="21" fillId="0" borderId="63" xfId="0" applyFont="1" applyBorder="1" applyProtection="1"/>
    <xf numFmtId="0" fontId="21" fillId="0" borderId="60" xfId="0" applyFont="1" applyBorder="1" applyAlignment="1" applyProtection="1">
      <alignment horizontal="left" vertical="center" wrapText="1"/>
    </xf>
    <xf numFmtId="0" fontId="46" fillId="0" borderId="0" xfId="0" applyFont="1" applyFill="1" applyBorder="1" applyAlignment="1" applyProtection="1">
      <alignment horizontal="left" vertical="center"/>
    </xf>
    <xf numFmtId="15" fontId="46" fillId="0" borderId="0" xfId="0" applyNumberFormat="1" applyFont="1" applyFill="1" applyBorder="1" applyAlignment="1" applyProtection="1">
      <alignment horizontal="left" vertical="center"/>
    </xf>
    <xf numFmtId="0" fontId="8" fillId="2" borderId="36" xfId="0" applyFont="1" applyFill="1" applyBorder="1" applyAlignment="1" applyProtection="1">
      <alignment horizontal="center" vertical="center" wrapText="1"/>
    </xf>
    <xf numFmtId="0" fontId="45" fillId="2" borderId="0" xfId="0" applyFont="1" applyFill="1" applyAlignment="1" applyProtection="1">
      <alignment horizontal="left" vertical="center"/>
    </xf>
    <xf numFmtId="2" fontId="18" fillId="0" borderId="64" xfId="0" applyNumberFormat="1" applyFont="1" applyBorder="1" applyAlignment="1" applyProtection="1">
      <alignment horizontal="center" vertical="center" wrapText="1"/>
      <protection locked="0"/>
    </xf>
    <xf numFmtId="2" fontId="18" fillId="0" borderId="69" xfId="0" applyNumberFormat="1" applyFont="1" applyBorder="1" applyAlignment="1" applyProtection="1">
      <alignment horizontal="center" vertical="center" wrapText="1"/>
      <protection locked="0"/>
    </xf>
    <xf numFmtId="2" fontId="18" fillId="0" borderId="43" xfId="0" applyNumberFormat="1" applyFont="1" applyBorder="1" applyAlignment="1" applyProtection="1">
      <alignment horizontal="center" vertical="center" wrapText="1"/>
      <protection locked="0"/>
    </xf>
    <xf numFmtId="2" fontId="18" fillId="0" borderId="16" xfId="0" applyNumberFormat="1" applyFont="1" applyBorder="1" applyAlignment="1" applyProtection="1">
      <alignment horizontal="center" vertical="center" wrapText="1"/>
      <protection locked="0"/>
    </xf>
    <xf numFmtId="2" fontId="18" fillId="0" borderId="73" xfId="0" applyNumberFormat="1" applyFont="1" applyBorder="1" applyAlignment="1" applyProtection="1">
      <alignment horizontal="center" vertical="center" wrapText="1"/>
      <protection locked="0"/>
    </xf>
    <xf numFmtId="2" fontId="18" fillId="0" borderId="19" xfId="0" applyNumberFormat="1" applyFont="1" applyBorder="1" applyAlignment="1" applyProtection="1">
      <alignment horizontal="center" vertical="center" wrapText="1"/>
      <protection locked="0"/>
    </xf>
    <xf numFmtId="2" fontId="21" fillId="9" borderId="43" xfId="0" quotePrefix="1" applyNumberFormat="1" applyFont="1" applyFill="1" applyBorder="1" applyAlignment="1" applyProtection="1">
      <alignment horizontal="center" vertical="center" wrapText="1"/>
    </xf>
    <xf numFmtId="2" fontId="21" fillId="9" borderId="61" xfId="0" quotePrefix="1" applyNumberFormat="1" applyFont="1" applyFill="1" applyBorder="1" applyAlignment="1" applyProtection="1">
      <alignment horizontal="center" vertical="center" wrapText="1"/>
    </xf>
    <xf numFmtId="2" fontId="21" fillId="9" borderId="19" xfId="0" quotePrefix="1" applyNumberFormat="1" applyFont="1" applyFill="1" applyBorder="1" applyAlignment="1" applyProtection="1">
      <alignment horizontal="center" vertical="center" wrapText="1"/>
    </xf>
    <xf numFmtId="164" fontId="14" fillId="6" borderId="18" xfId="0" applyNumberFormat="1" applyFont="1" applyFill="1" applyBorder="1" applyAlignment="1" applyProtection="1">
      <alignment horizontal="center" vertical="center" wrapText="1"/>
    </xf>
    <xf numFmtId="2" fontId="21" fillId="9" borderId="16" xfId="0" quotePrefix="1" applyNumberFormat="1" applyFont="1" applyFill="1" applyBorder="1" applyAlignment="1" applyProtection="1">
      <alignment horizontal="center" vertical="center" wrapText="1"/>
    </xf>
    <xf numFmtId="0" fontId="29" fillId="4" borderId="24" xfId="0" applyFont="1" applyFill="1" applyBorder="1" applyAlignment="1" applyProtection="1">
      <alignment horizontal="center" vertical="center"/>
    </xf>
    <xf numFmtId="0" fontId="39" fillId="0" borderId="24" xfId="0" applyFont="1" applyFill="1" applyBorder="1" applyAlignment="1" applyProtection="1">
      <alignment horizontal="center" vertical="center"/>
    </xf>
    <xf numFmtId="1" fontId="21" fillId="9" borderId="45" xfId="0" quotePrefix="1" applyNumberFormat="1" applyFont="1" applyFill="1" applyBorder="1" applyAlignment="1" applyProtection="1">
      <alignment horizontal="center" vertical="center" wrapText="1"/>
    </xf>
    <xf numFmtId="1" fontId="21" fillId="9" borderId="20" xfId="0" quotePrefix="1" applyNumberFormat="1" applyFont="1" applyFill="1" applyBorder="1" applyAlignment="1" applyProtection="1">
      <alignment horizontal="center" vertical="center" wrapText="1"/>
    </xf>
    <xf numFmtId="1" fontId="21" fillId="9" borderId="43" xfId="0" quotePrefix="1" applyNumberFormat="1" applyFont="1" applyFill="1" applyBorder="1" applyAlignment="1" applyProtection="1">
      <alignment horizontal="center" vertical="center" wrapText="1"/>
    </xf>
    <xf numFmtId="1" fontId="21" fillId="9" borderId="41" xfId="0" quotePrefix="1" applyNumberFormat="1" applyFont="1" applyFill="1" applyBorder="1" applyAlignment="1" applyProtection="1">
      <alignment horizontal="center" vertical="center" wrapText="1"/>
    </xf>
    <xf numFmtId="1" fontId="21" fillId="9" borderId="16" xfId="0" quotePrefix="1" applyNumberFormat="1" applyFont="1" applyFill="1" applyBorder="1" applyAlignment="1" applyProtection="1">
      <alignment horizontal="center" vertical="center" wrapText="1"/>
    </xf>
    <xf numFmtId="1" fontId="18" fillId="9" borderId="13" xfId="0" quotePrefix="1" applyNumberFormat="1" applyFont="1" applyFill="1" applyBorder="1" applyAlignment="1" applyProtection="1">
      <alignment horizontal="center" vertical="center" wrapText="1"/>
    </xf>
    <xf numFmtId="1" fontId="18" fillId="9" borderId="1" xfId="0" quotePrefix="1" applyNumberFormat="1" applyFont="1" applyFill="1" applyBorder="1" applyAlignment="1" applyProtection="1">
      <alignment horizontal="center" vertical="center" wrapText="1"/>
    </xf>
    <xf numFmtId="0" fontId="19" fillId="10" borderId="30" xfId="0" applyFont="1" applyFill="1" applyBorder="1" applyAlignment="1" applyProtection="1">
      <alignment horizontal="center" vertical="center"/>
    </xf>
    <xf numFmtId="0" fontId="19" fillId="11" borderId="74" xfId="0" applyFont="1" applyFill="1" applyBorder="1" applyAlignment="1" applyProtection="1">
      <alignment horizontal="center" vertical="center"/>
    </xf>
    <xf numFmtId="0" fontId="19" fillId="12" borderId="75" xfId="0" applyFont="1" applyFill="1" applyBorder="1" applyAlignment="1" applyProtection="1">
      <alignment horizontal="center" vertical="center"/>
    </xf>
    <xf numFmtId="0" fontId="30" fillId="9" borderId="24" xfId="0" applyFont="1" applyFill="1" applyBorder="1" applyAlignment="1" applyProtection="1">
      <alignment horizontal="center" vertical="center"/>
    </xf>
    <xf numFmtId="0" fontId="31" fillId="9" borderId="24" xfId="0" applyFont="1" applyFill="1" applyBorder="1" applyAlignment="1" applyProtection="1">
      <alignment horizontal="center" vertical="center"/>
    </xf>
    <xf numFmtId="0" fontId="48" fillId="0" borderId="27" xfId="0" applyFont="1" applyFill="1" applyBorder="1" applyAlignment="1" applyProtection="1">
      <alignment horizontal="center" vertical="center"/>
    </xf>
    <xf numFmtId="0" fontId="14" fillId="0" borderId="0" xfId="0" applyFont="1" applyFill="1" applyBorder="1" applyAlignment="1" applyProtection="1">
      <alignment vertical="center" wrapText="1"/>
    </xf>
    <xf numFmtId="0" fontId="49" fillId="0" borderId="0" xfId="0" applyFont="1" applyFill="1" applyBorder="1" applyAlignment="1" applyProtection="1">
      <alignment vertical="center" wrapText="1"/>
    </xf>
    <xf numFmtId="0" fontId="56" fillId="0" borderId="0" xfId="0" applyFont="1" applyFill="1" applyBorder="1" applyAlignment="1" applyProtection="1">
      <alignment horizontal="left"/>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horizontal="center" vertical="center"/>
    </xf>
    <xf numFmtId="0" fontId="57" fillId="0" borderId="0" xfId="0" applyFont="1" applyProtection="1"/>
    <xf numFmtId="0" fontId="58" fillId="7" borderId="0" xfId="0" applyFont="1" applyFill="1" applyBorder="1" applyAlignment="1" applyProtection="1">
      <alignment horizontal="center" vertical="center"/>
    </xf>
    <xf numFmtId="0" fontId="56" fillId="0" borderId="0" xfId="0" applyFont="1" applyFill="1" applyBorder="1" applyAlignment="1" applyProtection="1">
      <alignment horizontal="left"/>
    </xf>
    <xf numFmtId="15" fontId="56" fillId="0" borderId="0" xfId="0" applyNumberFormat="1" applyFont="1" applyFill="1" applyBorder="1" applyAlignment="1" applyProtection="1">
      <alignment horizontal="left" vertical="center"/>
    </xf>
    <xf numFmtId="1" fontId="18" fillId="0" borderId="64" xfId="0" applyNumberFormat="1" applyFont="1" applyBorder="1" applyAlignment="1" applyProtection="1">
      <alignment horizontal="center" vertical="center"/>
      <protection locked="0"/>
    </xf>
    <xf numFmtId="1" fontId="18" fillId="0" borderId="43" xfId="0" applyNumberFormat="1" applyFont="1" applyBorder="1" applyAlignment="1" applyProtection="1">
      <alignment horizontal="center" vertical="center"/>
      <protection locked="0"/>
    </xf>
    <xf numFmtId="1" fontId="18" fillId="0" borderId="73" xfId="0" applyNumberFormat="1" applyFont="1" applyBorder="1" applyAlignment="1" applyProtection="1">
      <alignment horizontal="center" vertical="center"/>
      <protection locked="0"/>
    </xf>
    <xf numFmtId="164" fontId="21" fillId="9" borderId="43" xfId="0" quotePrefix="1" applyNumberFormat="1" applyFont="1" applyFill="1" applyBorder="1" applyAlignment="1" applyProtection="1">
      <alignment horizontal="center" vertical="center" wrapText="1"/>
    </xf>
    <xf numFmtId="164" fontId="21" fillId="9" borderId="61" xfId="0" quotePrefix="1" applyNumberFormat="1" applyFont="1" applyFill="1" applyBorder="1" applyAlignment="1" applyProtection="1">
      <alignment horizontal="center" vertical="center" wrapText="1"/>
    </xf>
    <xf numFmtId="1" fontId="18" fillId="9" borderId="45" xfId="0" quotePrefix="1" applyNumberFormat="1" applyFont="1" applyFill="1" applyBorder="1" applyAlignment="1" applyProtection="1">
      <alignment horizontal="center" vertical="center" wrapText="1"/>
    </xf>
    <xf numFmtId="1" fontId="18" fillId="9" borderId="43" xfId="0" quotePrefix="1" applyNumberFormat="1" applyFont="1" applyFill="1" applyBorder="1" applyAlignment="1" applyProtection="1">
      <alignment horizontal="center" vertical="center" wrapText="1"/>
    </xf>
    <xf numFmtId="0" fontId="56" fillId="0" borderId="0" xfId="0" applyFont="1" applyFill="1" applyBorder="1" applyAlignment="1" applyProtection="1">
      <alignment horizontal="left"/>
    </xf>
    <xf numFmtId="0" fontId="0" fillId="0" borderId="0" xfId="0" applyFill="1" applyAlignment="1" applyProtection="1">
      <alignment horizontal="center"/>
    </xf>
    <xf numFmtId="0" fontId="38" fillId="0" borderId="0" xfId="0" applyFont="1" applyFill="1" applyAlignment="1" applyProtection="1">
      <alignment horizontal="center"/>
    </xf>
    <xf numFmtId="0" fontId="44" fillId="0" borderId="27" xfId="0" applyFont="1" applyFill="1" applyBorder="1" applyAlignment="1" applyProtection="1">
      <alignment horizontal="left" vertical="center"/>
      <protection locked="0"/>
    </xf>
    <xf numFmtId="0" fontId="44" fillId="0" borderId="28" xfId="0" applyFont="1" applyFill="1" applyBorder="1" applyAlignment="1" applyProtection="1">
      <alignment horizontal="left" vertical="center"/>
      <protection locked="0"/>
    </xf>
    <xf numFmtId="0" fontId="20" fillId="0" borderId="0" xfId="0" applyFont="1" applyFill="1" applyAlignment="1" applyProtection="1">
      <alignment horizontal="center"/>
    </xf>
    <xf numFmtId="0" fontId="27" fillId="4" borderId="25" xfId="0" applyFont="1" applyFill="1" applyBorder="1" applyAlignment="1" applyProtection="1">
      <alignment horizontal="center" vertical="center"/>
    </xf>
    <xf numFmtId="0" fontId="40" fillId="0" borderId="0" xfId="0" applyFont="1" applyFill="1" applyAlignment="1" applyProtection="1">
      <alignment horizontal="left" vertical="center"/>
    </xf>
    <xf numFmtId="0" fontId="42" fillId="0" borderId="0" xfId="0" applyFont="1" applyFill="1" applyAlignment="1" applyProtection="1">
      <alignment horizontal="left" vertical="center"/>
    </xf>
    <xf numFmtId="0" fontId="39" fillId="5" borderId="24" xfId="0" applyFont="1" applyFill="1" applyBorder="1" applyAlignment="1" applyProtection="1">
      <alignment horizontal="left" vertical="center"/>
    </xf>
    <xf numFmtId="0" fontId="41" fillId="0" borderId="26" xfId="0" applyFont="1" applyFill="1" applyBorder="1" applyAlignment="1" applyProtection="1">
      <alignment horizontal="left" vertical="center"/>
      <protection locked="0"/>
    </xf>
    <xf numFmtId="0" fontId="41" fillId="0" borderId="27" xfId="0" applyFont="1" applyFill="1" applyBorder="1" applyAlignment="1" applyProtection="1">
      <alignment horizontal="left" vertical="center"/>
      <protection locked="0"/>
    </xf>
    <xf numFmtId="0" fontId="41" fillId="0" borderId="28" xfId="0" applyFont="1" applyFill="1" applyBorder="1" applyAlignment="1" applyProtection="1">
      <alignment horizontal="left" vertical="center"/>
      <protection locked="0"/>
    </xf>
    <xf numFmtId="0" fontId="29" fillId="4" borderId="24" xfId="0" applyFont="1" applyFill="1" applyBorder="1" applyAlignment="1" applyProtection="1">
      <alignment horizontal="center" vertical="center" wrapText="1"/>
    </xf>
    <xf numFmtId="0" fontId="29" fillId="4" borderId="24" xfId="0" applyFont="1" applyFill="1" applyBorder="1" applyAlignment="1" applyProtection="1">
      <alignment horizontal="center" vertical="center"/>
    </xf>
    <xf numFmtId="165" fontId="41" fillId="0" borderId="24" xfId="0" applyNumberFormat="1" applyFont="1" applyFill="1" applyBorder="1" applyAlignment="1" applyProtection="1">
      <alignment horizontal="left" vertical="center"/>
      <protection locked="0"/>
    </xf>
    <xf numFmtId="0" fontId="19" fillId="5" borderId="24" xfId="0" applyFont="1" applyFill="1" applyBorder="1" applyAlignment="1" applyProtection="1">
      <alignment horizontal="left" vertical="center" wrapText="1"/>
    </xf>
    <xf numFmtId="0" fontId="19" fillId="5" borderId="26" xfId="0" applyFont="1" applyFill="1" applyBorder="1" applyAlignment="1" applyProtection="1">
      <alignment horizontal="left" vertical="center" wrapText="1"/>
    </xf>
    <xf numFmtId="0" fontId="35" fillId="0" borderId="76" xfId="0" applyFont="1" applyFill="1" applyBorder="1" applyAlignment="1" applyProtection="1">
      <alignment horizontal="left" vertical="center" wrapText="1"/>
    </xf>
    <xf numFmtId="0" fontId="35" fillId="0" borderId="75" xfId="0" applyFont="1" applyFill="1" applyBorder="1" applyAlignment="1" applyProtection="1">
      <alignment horizontal="left" vertical="center" wrapText="1"/>
    </xf>
    <xf numFmtId="165" fontId="41" fillId="0" borderId="24" xfId="0" applyNumberFormat="1" applyFont="1" applyFill="1" applyBorder="1" applyAlignment="1" applyProtection="1">
      <alignment horizontal="left" vertical="center" wrapText="1"/>
      <protection locked="0"/>
    </xf>
    <xf numFmtId="0" fontId="26" fillId="0" borderId="27" xfId="0" applyFont="1" applyFill="1" applyBorder="1" applyAlignment="1" applyProtection="1">
      <alignment horizontal="center"/>
    </xf>
    <xf numFmtId="0" fontId="24" fillId="4" borderId="24" xfId="0" applyFont="1" applyFill="1" applyBorder="1" applyAlignment="1" applyProtection="1">
      <alignment horizontal="center" vertical="center"/>
    </xf>
    <xf numFmtId="0" fontId="24" fillId="4" borderId="24" xfId="0" applyFont="1" applyFill="1" applyBorder="1" applyAlignment="1" applyProtection="1">
      <alignment horizontal="center" vertical="center" wrapText="1"/>
    </xf>
    <xf numFmtId="0" fontId="43" fillId="5" borderId="24" xfId="0" applyFont="1" applyFill="1" applyBorder="1" applyAlignment="1" applyProtection="1">
      <alignment horizontal="left" vertical="center"/>
    </xf>
    <xf numFmtId="0" fontId="8" fillId="2" borderId="24" xfId="0" applyFont="1" applyFill="1" applyBorder="1" applyAlignment="1" applyProtection="1">
      <alignment horizontal="left" vertical="center" wrapText="1"/>
      <protection locked="0"/>
    </xf>
    <xf numFmtId="0" fontId="8" fillId="0" borderId="24" xfId="0" applyFont="1" applyFill="1" applyBorder="1" applyAlignment="1" applyProtection="1">
      <alignment horizontal="left" vertical="center" wrapText="1"/>
      <protection locked="0"/>
    </xf>
    <xf numFmtId="0" fontId="35" fillId="0" borderId="29" xfId="0" applyFont="1" applyFill="1" applyBorder="1" applyAlignment="1" applyProtection="1">
      <alignment horizontal="left" vertical="center" wrapText="1"/>
    </xf>
    <xf numFmtId="0" fontId="40" fillId="0" borderId="0" xfId="0" applyFont="1" applyFill="1" applyAlignment="1" applyProtection="1">
      <alignment horizontal="right" vertical="center"/>
    </xf>
    <xf numFmtId="0" fontId="40" fillId="0" borderId="58" xfId="0" applyFont="1" applyFill="1" applyBorder="1" applyAlignment="1" applyProtection="1">
      <alignment horizontal="right" vertical="center"/>
    </xf>
    <xf numFmtId="0" fontId="39" fillId="3" borderId="24" xfId="0" applyFont="1" applyFill="1" applyBorder="1" applyAlignment="1" applyProtection="1">
      <alignment horizontal="center" vertical="center"/>
    </xf>
    <xf numFmtId="0" fontId="39" fillId="0" borderId="24" xfId="0" applyFont="1" applyFill="1" applyBorder="1" applyAlignment="1" applyProtection="1">
      <alignment horizontal="center" vertical="center"/>
    </xf>
    <xf numFmtId="0" fontId="48" fillId="0" borderId="27" xfId="0" applyFont="1" applyFill="1" applyBorder="1" applyAlignment="1" applyProtection="1">
      <alignment horizontal="center" vertical="center"/>
    </xf>
    <xf numFmtId="0" fontId="34" fillId="0" borderId="0" xfId="0" applyFont="1" applyFill="1" applyAlignment="1" applyProtection="1">
      <alignment horizontal="center" vertical="center"/>
    </xf>
    <xf numFmtId="0" fontId="54" fillId="5" borderId="51" xfId="0" applyFont="1" applyFill="1" applyBorder="1" applyAlignment="1" applyProtection="1">
      <alignment horizontal="left" vertical="center" wrapText="1" indent="1"/>
    </xf>
    <xf numFmtId="0" fontId="55" fillId="0" borderId="55" xfId="0" applyFont="1" applyFill="1" applyBorder="1" applyAlignment="1" applyProtection="1">
      <alignment horizontal="left" vertical="center"/>
      <protection locked="0"/>
    </xf>
    <xf numFmtId="0" fontId="55" fillId="0" borderId="56" xfId="0" applyFont="1" applyFill="1" applyBorder="1" applyAlignment="1" applyProtection="1">
      <alignment horizontal="left" vertical="center"/>
      <protection locked="0"/>
    </xf>
    <xf numFmtId="0" fontId="55" fillId="0" borderId="57" xfId="0" applyFont="1" applyFill="1" applyBorder="1" applyAlignment="1" applyProtection="1">
      <alignment horizontal="left" vertical="center"/>
      <protection locked="0"/>
    </xf>
    <xf numFmtId="14" fontId="55" fillId="0" borderId="55" xfId="0" applyNumberFormat="1" applyFont="1" applyFill="1" applyBorder="1" applyAlignment="1" applyProtection="1">
      <alignment horizontal="left" vertical="center" wrapText="1"/>
      <protection locked="0"/>
    </xf>
    <xf numFmtId="0" fontId="55" fillId="0" borderId="57" xfId="0" applyFont="1" applyFill="1" applyBorder="1" applyAlignment="1" applyProtection="1">
      <alignment horizontal="left" vertical="center" wrapText="1"/>
      <protection locked="0"/>
    </xf>
    <xf numFmtId="0" fontId="54" fillId="5" borderId="51" xfId="0" applyFont="1" applyFill="1" applyBorder="1" applyAlignment="1" applyProtection="1">
      <alignment horizontal="left" vertical="center" indent="1"/>
    </xf>
    <xf numFmtId="0" fontId="54" fillId="5" borderId="51" xfId="0" applyFont="1" applyFill="1" applyBorder="1" applyAlignment="1" applyProtection="1">
      <alignment horizontal="center" vertical="center"/>
    </xf>
    <xf numFmtId="0" fontId="55" fillId="8" borderId="52" xfId="0" applyFont="1" applyFill="1" applyBorder="1" applyAlignment="1" applyProtection="1">
      <alignment horizontal="center" vertical="center"/>
    </xf>
    <xf numFmtId="0" fontId="55" fillId="8" borderId="53" xfId="0" applyFont="1" applyFill="1" applyBorder="1" applyAlignment="1" applyProtection="1">
      <alignment horizontal="center" vertical="center"/>
    </xf>
    <xf numFmtId="0" fontId="55" fillId="8" borderId="54" xfId="0" applyFont="1" applyFill="1" applyBorder="1" applyAlignment="1" applyProtection="1">
      <alignment horizontal="center" vertical="center"/>
    </xf>
    <xf numFmtId="0" fontId="55" fillId="0" borderId="55" xfId="0" applyFont="1" applyFill="1" applyBorder="1" applyAlignment="1" applyProtection="1">
      <alignment horizontal="left" vertical="center" wrapText="1"/>
      <protection locked="0"/>
    </xf>
    <xf numFmtId="0" fontId="55" fillId="0" borderId="56" xfId="0" applyFont="1" applyFill="1" applyBorder="1" applyAlignment="1" applyProtection="1">
      <alignment horizontal="left" vertical="center" wrapText="1"/>
      <protection locked="0"/>
    </xf>
    <xf numFmtId="0" fontId="55" fillId="0" borderId="51" xfId="0" applyFont="1" applyFill="1" applyBorder="1" applyAlignment="1" applyProtection="1">
      <alignment horizontal="center" vertical="center" wrapText="1"/>
      <protection locked="0"/>
    </xf>
    <xf numFmtId="0" fontId="55" fillId="0" borderId="51" xfId="0" applyFont="1" applyFill="1" applyBorder="1" applyAlignment="1" applyProtection="1">
      <alignment horizontal="left" vertical="center" wrapText="1"/>
      <protection locked="0"/>
    </xf>
    <xf numFmtId="0" fontId="55" fillId="8" borderId="51" xfId="0" applyFont="1" applyFill="1" applyBorder="1" applyAlignment="1" applyProtection="1">
      <alignment horizontal="center" vertical="center" wrapText="1"/>
    </xf>
    <xf numFmtId="0" fontId="55" fillId="2" borderId="51" xfId="0" applyFont="1" applyFill="1" applyBorder="1" applyAlignment="1" applyProtection="1">
      <alignment horizontal="left" vertical="center" wrapText="1"/>
      <protection locked="0"/>
    </xf>
    <xf numFmtId="0" fontId="55" fillId="2" borderId="51" xfId="0" applyFont="1" applyFill="1" applyBorder="1" applyAlignment="1" applyProtection="1">
      <alignment horizontal="center" vertical="center"/>
      <protection locked="0"/>
    </xf>
    <xf numFmtId="0" fontId="49" fillId="2" borderId="20" xfId="0" applyFont="1" applyFill="1" applyBorder="1" applyAlignment="1" applyProtection="1">
      <alignment horizontal="center" vertical="center" wrapText="1"/>
    </xf>
    <xf numFmtId="0" fontId="49" fillId="2" borderId="23" xfId="0" applyFont="1" applyFill="1" applyBorder="1" applyAlignment="1" applyProtection="1">
      <alignment horizontal="center" vertical="center" wrapText="1"/>
    </xf>
    <xf numFmtId="0" fontId="49" fillId="2" borderId="71" xfId="0" applyFont="1" applyFill="1" applyBorder="1" applyAlignment="1" applyProtection="1">
      <alignment horizontal="center" vertical="center" wrapText="1"/>
    </xf>
    <xf numFmtId="0" fontId="49" fillId="2" borderId="72" xfId="0" applyFont="1" applyFill="1" applyBorder="1" applyAlignment="1" applyProtection="1">
      <alignment horizontal="center" vertical="center" wrapText="1"/>
    </xf>
    <xf numFmtId="0" fontId="14" fillId="6" borderId="12" xfId="0" applyFont="1" applyFill="1" applyBorder="1" applyAlignment="1" applyProtection="1">
      <alignment horizontal="center" vertical="center" wrapText="1"/>
    </xf>
    <xf numFmtId="0" fontId="14" fillId="6" borderId="13" xfId="0" applyFont="1" applyFill="1" applyBorder="1" applyAlignment="1" applyProtection="1">
      <alignment horizontal="center" vertical="center" wrapText="1"/>
    </xf>
    <xf numFmtId="0" fontId="14" fillId="6" borderId="17" xfId="0" applyFont="1" applyFill="1" applyBorder="1" applyAlignment="1" applyProtection="1">
      <alignment horizontal="center" vertical="center" wrapText="1"/>
    </xf>
    <xf numFmtId="0" fontId="14" fillId="6" borderId="18" xfId="0" applyFont="1" applyFill="1" applyBorder="1" applyAlignment="1" applyProtection="1">
      <alignment horizontal="center" vertical="center" wrapText="1"/>
    </xf>
    <xf numFmtId="0" fontId="49" fillId="2" borderId="21" xfId="0" applyFont="1" applyFill="1" applyBorder="1" applyAlignment="1" applyProtection="1">
      <alignment horizontal="center" vertical="center" wrapText="1"/>
    </xf>
    <xf numFmtId="0" fontId="49" fillId="2" borderId="36" xfId="0" applyFont="1" applyFill="1" applyBorder="1" applyAlignment="1" applyProtection="1">
      <alignment horizontal="center" vertical="center" wrapText="1"/>
    </xf>
    <xf numFmtId="0" fontId="49" fillId="2" borderId="38" xfId="0" applyFont="1" applyFill="1" applyBorder="1" applyAlignment="1" applyProtection="1">
      <alignment horizontal="center" vertical="center" wrapText="1"/>
    </xf>
    <xf numFmtId="0" fontId="49" fillId="2" borderId="39" xfId="0" applyFont="1" applyFill="1" applyBorder="1" applyAlignment="1" applyProtection="1">
      <alignment horizontal="center" vertical="center" wrapText="1"/>
    </xf>
    <xf numFmtId="0" fontId="49" fillId="2" borderId="35" xfId="0" applyFont="1" applyFill="1" applyBorder="1" applyAlignment="1" applyProtection="1">
      <alignment horizontal="center" vertical="center" wrapText="1"/>
    </xf>
    <xf numFmtId="164" fontId="14" fillId="6" borderId="20" xfId="0" applyNumberFormat="1" applyFont="1" applyFill="1" applyBorder="1" applyAlignment="1" applyProtection="1">
      <alignment horizontal="center" vertical="center" wrapText="1"/>
    </xf>
    <xf numFmtId="164" fontId="14" fillId="6" borderId="23" xfId="0" applyNumberFormat="1" applyFont="1" applyFill="1" applyBorder="1" applyAlignment="1" applyProtection="1">
      <alignment horizontal="center" vertical="center" wrapText="1"/>
    </xf>
    <xf numFmtId="0" fontId="49" fillId="2" borderId="34" xfId="0" applyFont="1" applyFill="1" applyBorder="1" applyAlignment="1" applyProtection="1">
      <alignment horizontal="center" vertical="center" wrapText="1"/>
    </xf>
    <xf numFmtId="0" fontId="49" fillId="2" borderId="7" xfId="0" applyFont="1" applyFill="1" applyBorder="1" applyAlignment="1" applyProtection="1">
      <alignment horizontal="center" vertical="center" wrapText="1"/>
    </xf>
    <xf numFmtId="164" fontId="21" fillId="0" borderId="1" xfId="0" applyNumberFormat="1" applyFont="1" applyFill="1" applyBorder="1" applyAlignment="1" applyProtection="1">
      <alignment horizontal="center" vertical="center" wrapText="1"/>
    </xf>
    <xf numFmtId="164" fontId="21" fillId="0" borderId="1" xfId="0" quotePrefix="1" applyNumberFormat="1" applyFont="1" applyFill="1" applyBorder="1" applyAlignment="1" applyProtection="1">
      <alignment horizontal="center" vertical="center" wrapText="1"/>
    </xf>
    <xf numFmtId="0" fontId="49" fillId="0" borderId="34" xfId="0" applyFont="1" applyBorder="1" applyAlignment="1" applyProtection="1">
      <alignment horizontal="center" vertical="center" wrapText="1"/>
    </xf>
    <xf numFmtId="0" fontId="49" fillId="0" borderId="37" xfId="0" applyFont="1" applyBorder="1" applyAlignment="1" applyProtection="1">
      <alignment horizontal="center" vertical="center" wrapText="1"/>
    </xf>
    <xf numFmtId="0" fontId="14" fillId="6" borderId="34" xfId="0" applyFont="1" applyFill="1" applyBorder="1" applyAlignment="1" applyProtection="1">
      <alignment horizontal="center" vertical="center" wrapText="1"/>
    </xf>
    <xf numFmtId="0" fontId="14" fillId="6" borderId="37" xfId="0" applyFont="1" applyFill="1" applyBorder="1" applyAlignment="1" applyProtection="1">
      <alignment horizontal="center" vertical="center" wrapText="1"/>
    </xf>
    <xf numFmtId="0" fontId="45" fillId="2" borderId="0" xfId="0" applyFont="1" applyFill="1" applyAlignment="1" applyProtection="1">
      <alignment horizontal="left" vertical="center"/>
    </xf>
    <xf numFmtId="0" fontId="2" fillId="2" borderId="0" xfId="0" applyFont="1" applyFill="1" applyBorder="1" applyAlignment="1" applyProtection="1">
      <alignment horizontal="center"/>
    </xf>
    <xf numFmtId="0" fontId="49" fillId="0" borderId="3" xfId="0" applyFont="1" applyFill="1" applyBorder="1" applyAlignment="1" applyProtection="1">
      <alignment horizontal="center" vertical="center" wrapText="1"/>
    </xf>
    <xf numFmtId="0" fontId="49" fillId="0" borderId="6" xfId="0" applyFont="1" applyFill="1" applyBorder="1" applyAlignment="1" applyProtection="1">
      <alignment horizontal="center" vertical="center" wrapText="1"/>
    </xf>
    <xf numFmtId="164" fontId="49" fillId="9" borderId="21" xfId="0" quotePrefix="1" applyNumberFormat="1" applyFont="1" applyFill="1" applyBorder="1" applyAlignment="1" applyProtection="1">
      <alignment horizontal="center" vertical="center" wrapText="1"/>
    </xf>
    <xf numFmtId="164" fontId="49" fillId="9" borderId="42" xfId="0" quotePrefix="1" applyNumberFormat="1" applyFont="1" applyFill="1" applyBorder="1" applyAlignment="1" applyProtection="1">
      <alignment horizontal="center" vertical="center" wrapText="1"/>
    </xf>
    <xf numFmtId="164" fontId="49" fillId="9" borderId="22" xfId="0" quotePrefix="1" applyNumberFormat="1" applyFont="1" applyFill="1" applyBorder="1" applyAlignment="1" applyProtection="1">
      <alignment horizontal="center" vertical="center" wrapText="1"/>
    </xf>
    <xf numFmtId="164" fontId="49" fillId="9" borderId="1" xfId="0" quotePrefix="1" applyNumberFormat="1" applyFont="1" applyFill="1" applyBorder="1" applyAlignment="1" applyProtection="1">
      <alignment horizontal="center" vertical="center" wrapText="1"/>
    </xf>
    <xf numFmtId="164" fontId="49" fillId="9" borderId="18" xfId="0" quotePrefix="1" applyNumberFormat="1" applyFont="1" applyFill="1" applyBorder="1" applyAlignment="1" applyProtection="1">
      <alignment horizontal="center" vertical="center" wrapText="1"/>
    </xf>
    <xf numFmtId="164" fontId="21" fillId="0" borderId="13" xfId="0" applyNumberFormat="1" applyFont="1" applyFill="1" applyBorder="1" applyAlignment="1" applyProtection="1">
      <alignment horizontal="center" vertical="center" wrapText="1"/>
    </xf>
    <xf numFmtId="164" fontId="21" fillId="0" borderId="13" xfId="0" quotePrefix="1" applyNumberFormat="1" applyFont="1" applyFill="1" applyBorder="1" applyAlignment="1" applyProtection="1">
      <alignment horizontal="center" vertical="center" wrapText="1"/>
    </xf>
    <xf numFmtId="0" fontId="49" fillId="9" borderId="3" xfId="0" applyFont="1" applyFill="1" applyBorder="1" applyAlignment="1" applyProtection="1">
      <alignment horizontal="center" vertical="center" wrapText="1"/>
    </xf>
    <xf numFmtId="0" fontId="49" fillId="9" borderId="4" xfId="0" applyFont="1" applyFill="1" applyBorder="1" applyAlignment="1" applyProtection="1">
      <alignment horizontal="center" vertical="center" wrapText="1"/>
    </xf>
    <xf numFmtId="0" fontId="49" fillId="9" borderId="6"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textRotation="90" wrapText="1"/>
    </xf>
    <xf numFmtId="0" fontId="5" fillId="0" borderId="4" xfId="0" applyFont="1" applyFill="1" applyBorder="1" applyAlignment="1" applyProtection="1">
      <alignment horizontal="center" vertical="center" textRotation="90" wrapText="1"/>
    </xf>
    <xf numFmtId="0" fontId="5" fillId="0" borderId="6" xfId="0" applyFont="1" applyFill="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4" fillId="6" borderId="7" xfId="0" applyFont="1" applyFill="1" applyBorder="1" applyAlignment="1" applyProtection="1">
      <alignment horizontal="center" vertical="center" wrapText="1"/>
    </xf>
    <xf numFmtId="0" fontId="59" fillId="0" borderId="0" xfId="0" applyFont="1" applyFill="1" applyBorder="1" applyAlignment="1" applyProtection="1">
      <alignment horizontal="left" vertical="center" wrapText="1"/>
    </xf>
    <xf numFmtId="0" fontId="49" fillId="7" borderId="3" xfId="0" applyFont="1" applyFill="1" applyBorder="1" applyAlignment="1" applyProtection="1">
      <alignment horizontal="center" vertical="center" wrapText="1"/>
    </xf>
    <xf numFmtId="0" fontId="49" fillId="7" borderId="4" xfId="0" applyFont="1" applyFill="1" applyBorder="1" applyAlignment="1" applyProtection="1">
      <alignment horizontal="center" vertical="center" wrapText="1"/>
    </xf>
    <xf numFmtId="0" fontId="1" fillId="7" borderId="0" xfId="0" applyFont="1" applyFill="1" applyAlignment="1" applyProtection="1">
      <alignment horizontal="center" vertical="center"/>
    </xf>
    <xf numFmtId="0" fontId="16" fillId="0" borderId="41" xfId="0" applyFont="1" applyFill="1" applyBorder="1" applyAlignment="1" applyProtection="1">
      <alignment horizontal="center" vertical="center" wrapText="1"/>
    </xf>
    <xf numFmtId="0" fontId="16" fillId="0" borderId="23" xfId="0" applyFont="1" applyFill="1" applyBorder="1" applyAlignment="1" applyProtection="1">
      <alignment horizontal="center" vertical="center" wrapText="1"/>
    </xf>
    <xf numFmtId="0" fontId="16" fillId="0" borderId="69" xfId="0" applyFont="1" applyFill="1" applyBorder="1" applyAlignment="1" applyProtection="1">
      <alignment horizontal="center" vertical="center" wrapText="1"/>
    </xf>
    <xf numFmtId="0" fontId="16" fillId="0" borderId="20" xfId="0" applyFont="1" applyFill="1" applyBorder="1" applyAlignment="1" applyProtection="1">
      <alignment horizontal="center" vertical="center" wrapText="1"/>
    </xf>
    <xf numFmtId="0" fontId="16" fillId="7" borderId="3" xfId="0" applyFont="1" applyFill="1" applyBorder="1" applyAlignment="1" applyProtection="1">
      <alignment horizontal="center" vertical="center" wrapText="1"/>
    </xf>
    <xf numFmtId="0" fontId="16" fillId="7" borderId="4" xfId="0" applyFont="1" applyFill="1" applyBorder="1" applyAlignment="1" applyProtection="1">
      <alignment horizontal="center" vertical="center" wrapText="1"/>
    </xf>
    <xf numFmtId="0" fontId="58" fillId="0" borderId="0" xfId="0" applyFont="1" applyFill="1" applyBorder="1" applyAlignment="1" applyProtection="1">
      <alignment horizontal="left" vertical="center" wrapText="1"/>
    </xf>
    <xf numFmtId="0" fontId="16" fillId="0" borderId="43" xfId="0" applyFont="1" applyFill="1" applyBorder="1" applyAlignment="1" applyProtection="1">
      <alignment horizontal="center" vertical="center" wrapText="1"/>
    </xf>
    <xf numFmtId="0" fontId="16" fillId="0" borderId="61"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0" fontId="16" fillId="0" borderId="4" xfId="0" applyFont="1" applyFill="1" applyBorder="1" applyAlignment="1" applyProtection="1">
      <alignment horizontal="center" vertical="center" wrapText="1"/>
    </xf>
    <xf numFmtId="0" fontId="16" fillId="0" borderId="6" xfId="0" applyFont="1" applyFill="1" applyBorder="1" applyAlignment="1" applyProtection="1">
      <alignment horizontal="center" vertical="center" wrapText="1"/>
    </xf>
    <xf numFmtId="0" fontId="56" fillId="0" borderId="0" xfId="0" applyFont="1" applyFill="1" applyBorder="1" applyAlignment="1" applyProtection="1">
      <alignment horizontal="left"/>
      <protection locked="0"/>
    </xf>
    <xf numFmtId="0" fontId="16" fillId="0" borderId="12" xfId="0" applyFont="1" applyFill="1" applyBorder="1" applyAlignment="1" applyProtection="1">
      <alignment horizontal="center" vertical="center" wrapText="1"/>
    </xf>
    <xf numFmtId="0" fontId="16" fillId="0" borderId="15" xfId="0" applyFont="1" applyFill="1" applyBorder="1" applyAlignment="1" applyProtection="1">
      <alignment horizontal="center" vertical="center" wrapText="1"/>
    </xf>
    <xf numFmtId="0" fontId="16" fillId="0" borderId="17" xfId="0" applyFont="1" applyFill="1" applyBorder="1" applyAlignment="1" applyProtection="1">
      <alignment horizontal="center" vertical="center" wrapText="1"/>
    </xf>
    <xf numFmtId="0" fontId="45" fillId="0" borderId="0" xfId="0" applyFont="1" applyFill="1" applyAlignment="1" applyProtection="1">
      <alignment horizontal="left"/>
    </xf>
    <xf numFmtId="0" fontId="14" fillId="6" borderId="8" xfId="0" applyFont="1" applyFill="1" applyBorder="1" applyAlignment="1" applyProtection="1">
      <alignment horizontal="center" vertical="center" wrapText="1"/>
    </xf>
    <xf numFmtId="0" fontId="14" fillId="6" borderId="65" xfId="0" applyFont="1" applyFill="1" applyBorder="1" applyAlignment="1" applyProtection="1">
      <alignment horizontal="center" vertical="center" wrapText="1"/>
    </xf>
    <xf numFmtId="0" fontId="14" fillId="6" borderId="47" xfId="0" applyFont="1" applyFill="1" applyBorder="1" applyAlignment="1" applyProtection="1">
      <alignment horizontal="center" vertical="center" wrapText="1"/>
    </xf>
    <xf numFmtId="0" fontId="14" fillId="6" borderId="66" xfId="0" applyFont="1" applyFill="1" applyBorder="1" applyAlignment="1" applyProtection="1">
      <alignment horizontal="center" vertical="center" wrapText="1"/>
    </xf>
    <xf numFmtId="0" fontId="16" fillId="0" borderId="45" xfId="0" applyFont="1" applyFill="1" applyBorder="1" applyAlignment="1" applyProtection="1">
      <alignment horizontal="center" vertical="center" wrapText="1"/>
    </xf>
    <xf numFmtId="0" fontId="14" fillId="6" borderId="14" xfId="0" applyFont="1" applyFill="1" applyBorder="1" applyAlignment="1" applyProtection="1">
      <alignment horizontal="center" vertical="center" wrapText="1"/>
    </xf>
    <xf numFmtId="0" fontId="14" fillId="6" borderId="44" xfId="0" applyFont="1" applyFill="1" applyBorder="1" applyAlignment="1" applyProtection="1">
      <alignment horizontal="center" vertical="center" wrapText="1"/>
    </xf>
    <xf numFmtId="0" fontId="14" fillId="6" borderId="41" xfId="0" applyFont="1" applyFill="1" applyBorder="1" applyAlignment="1" applyProtection="1">
      <alignment horizontal="center" vertical="center" wrapText="1"/>
    </xf>
    <xf numFmtId="0" fontId="56" fillId="0" borderId="0" xfId="0" applyFont="1" applyFill="1" applyBorder="1" applyAlignment="1" applyProtection="1">
      <alignment horizontal="left" wrapText="1"/>
    </xf>
    <xf numFmtId="0" fontId="14" fillId="6" borderId="21" xfId="0" applyFont="1" applyFill="1" applyBorder="1" applyAlignment="1" applyProtection="1">
      <alignment horizontal="center" vertical="center" wrapText="1"/>
    </xf>
    <xf numFmtId="0" fontId="14" fillId="6" borderId="2" xfId="0" applyFont="1" applyFill="1" applyBorder="1" applyAlignment="1" applyProtection="1">
      <alignment horizontal="center" vertical="center" wrapText="1"/>
    </xf>
    <xf numFmtId="0" fontId="14" fillId="6" borderId="22" xfId="0" applyFont="1" applyFill="1" applyBorder="1" applyAlignment="1" applyProtection="1">
      <alignment horizontal="center" vertical="center" wrapText="1"/>
    </xf>
    <xf numFmtId="0" fontId="14" fillId="6" borderId="5" xfId="0" applyFont="1" applyFill="1" applyBorder="1" applyAlignment="1" applyProtection="1">
      <alignment horizontal="center" vertical="center" wrapText="1"/>
    </xf>
    <xf numFmtId="0" fontId="56" fillId="0" borderId="0" xfId="0" applyFont="1" applyFill="1" applyBorder="1" applyAlignment="1" applyProtection="1">
      <alignment horizontal="left"/>
    </xf>
    <xf numFmtId="0" fontId="16" fillId="0" borderId="21"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42" xfId="0" applyFont="1" applyFill="1" applyBorder="1" applyAlignment="1" applyProtection="1">
      <alignment horizontal="center" vertical="center" wrapText="1"/>
    </xf>
    <xf numFmtId="0" fontId="16" fillId="0" borderId="77" xfId="0" applyFont="1" applyFill="1" applyBorder="1" applyAlignment="1" applyProtection="1">
      <alignment horizontal="center" vertical="center" wrapText="1"/>
    </xf>
    <xf numFmtId="0" fontId="16" fillId="0" borderId="22"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68" xfId="0" applyFont="1" applyFill="1" applyBorder="1" applyAlignment="1" applyProtection="1">
      <alignment horizontal="center" vertical="center" wrapText="1"/>
    </xf>
    <xf numFmtId="0" fontId="16" fillId="0" borderId="67" xfId="0" applyFont="1" applyFill="1" applyBorder="1" applyAlignment="1" applyProtection="1">
      <alignment horizontal="center" vertical="center" wrapText="1"/>
    </xf>
    <xf numFmtId="0" fontId="16" fillId="0" borderId="70" xfId="0" applyFont="1" applyFill="1" applyBorder="1" applyAlignment="1" applyProtection="1">
      <alignment horizontal="center" vertical="center" wrapText="1"/>
    </xf>
    <xf numFmtId="0" fontId="21" fillId="0" borderId="8" xfId="0" applyFont="1" applyFill="1" applyBorder="1" applyAlignment="1" applyProtection="1">
      <alignment horizontal="left" vertical="center" wrapText="1"/>
    </xf>
    <xf numFmtId="0" fontId="21" fillId="0" borderId="9" xfId="0" applyFont="1" applyFill="1" applyBorder="1" applyAlignment="1" applyProtection="1">
      <alignment horizontal="left" vertical="center" wrapText="1"/>
    </xf>
    <xf numFmtId="0" fontId="21" fillId="0" borderId="49" xfId="0" applyFont="1" applyFill="1" applyBorder="1" applyAlignment="1" applyProtection="1">
      <alignment horizontal="left" vertical="center" wrapText="1"/>
    </xf>
    <xf numFmtId="0" fontId="21" fillId="0" borderId="59" xfId="0" applyFont="1" applyFill="1" applyBorder="1" applyAlignment="1" applyProtection="1">
      <alignment horizontal="left" vertical="center" wrapText="1"/>
    </xf>
    <xf numFmtId="0" fontId="21" fillId="0" borderId="10" xfId="0" applyFont="1" applyFill="1" applyBorder="1" applyAlignment="1" applyProtection="1">
      <alignment horizontal="left" vertical="center" wrapText="1"/>
    </xf>
    <xf numFmtId="0" fontId="21" fillId="0" borderId="11" xfId="0" applyFont="1" applyFill="1" applyBorder="1" applyAlignment="1" applyProtection="1">
      <alignment horizontal="left" vertical="center" wrapText="1"/>
    </xf>
    <xf numFmtId="165" fontId="56" fillId="0" borderId="0" xfId="0" applyNumberFormat="1" applyFont="1" applyFill="1" applyBorder="1" applyAlignment="1" applyProtection="1">
      <alignment horizontal="left"/>
    </xf>
  </cellXfs>
  <cellStyles count="1">
    <cellStyle name="Normal" xfId="0" builtinId="0"/>
  </cellStyles>
  <dxfs count="6">
    <dxf>
      <font>
        <color auto="1"/>
      </font>
      <fill>
        <patternFill>
          <bgColor rgb="FFD3D7B1"/>
        </patternFill>
      </fill>
    </dxf>
    <dxf>
      <font>
        <color auto="1"/>
      </font>
      <fill>
        <patternFill>
          <bgColor rgb="FFC07E8C"/>
        </patternFill>
      </fill>
    </dxf>
    <dxf>
      <font>
        <color auto="1"/>
      </font>
      <fill>
        <patternFill>
          <bgColor rgb="FF85C190"/>
        </patternFill>
      </fill>
    </dxf>
    <dxf>
      <font>
        <b/>
        <i val="0"/>
        <color auto="1"/>
      </font>
      <fill>
        <patternFill>
          <bgColor rgb="FF85C190"/>
        </patternFill>
      </fill>
    </dxf>
    <dxf>
      <font>
        <b/>
        <i val="0"/>
        <color auto="1"/>
      </font>
      <fill>
        <patternFill>
          <bgColor rgb="FFC07E8C"/>
        </patternFill>
      </fill>
    </dxf>
    <dxf>
      <font>
        <b/>
        <i val="0"/>
        <color theme="1"/>
      </font>
      <fill>
        <patternFill>
          <bgColor rgb="FFD3D7B1"/>
        </patternFill>
      </fill>
    </dxf>
  </dxfs>
  <tableStyles count="0" defaultTableStyle="TableStyleMedium2" defaultPivotStyle="PivotStyleLight16"/>
  <colors>
    <mruColors>
      <color rgb="FF002060"/>
      <color rgb="FFD3D7B1"/>
      <color rgb="FFC07E8C"/>
      <color rgb="FF85C190"/>
      <color rgb="FFDAD8BC"/>
      <color rgb="FF668AA6"/>
      <color rgb="FFCCD8E1"/>
      <color rgb="FF003C69"/>
      <color rgb="FFADD48E"/>
      <color rgb="FFD6D9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13151</xdr:colOff>
      <xdr:row>48</xdr:row>
      <xdr:rowOff>47625</xdr:rowOff>
    </xdr:to>
    <xdr:pic>
      <xdr:nvPicPr>
        <xdr:cNvPr id="2" name="Picture 11" descr="A4-Portrait3">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9508"/>
        <a:stretch/>
      </xdr:blipFill>
      <xdr:spPr bwMode="auto">
        <a:xfrm>
          <a:off x="0" y="0"/>
          <a:ext cx="6490151" cy="9305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0</xdr:rowOff>
    </xdr:from>
    <xdr:to>
      <xdr:col>1</xdr:col>
      <xdr:colOff>114299</xdr:colOff>
      <xdr:row>52</xdr:row>
      <xdr:rowOff>0</xdr:rowOff>
    </xdr:to>
    <xdr:sp macro="" textlink="">
      <xdr:nvSpPr>
        <xdr:cNvPr id="6" name="TextBox 5">
          <a:extLst>
            <a:ext uri="{FF2B5EF4-FFF2-40B4-BE49-F238E27FC236}">
              <a16:creationId xmlns:a16="http://schemas.microsoft.com/office/drawing/2014/main" id="{5A9F9CF2-E59E-420C-8E25-17BBFCA09F55}"/>
            </a:ext>
          </a:extLst>
        </xdr:cNvPr>
        <xdr:cNvSpPr txBox="1"/>
      </xdr:nvSpPr>
      <xdr:spPr>
        <a:xfrm>
          <a:off x="0" y="0"/>
          <a:ext cx="6591299" cy="10020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endParaRPr lang="en-AU" sz="1100" b="1">
            <a:solidFill>
              <a:schemeClr val="dk1"/>
            </a:solidFill>
            <a:effectLst/>
            <a:latin typeface="Arial" panose="020B0604020202020204" pitchFamily="34" charset="0"/>
            <a:ea typeface="+mn-ea"/>
            <a:cs typeface="Arial" panose="020B0604020202020204" pitchFamily="34" charset="0"/>
          </a:endParaRPr>
        </a:p>
        <a:p>
          <a:pPr>
            <a:spcAft>
              <a:spcPts val="600"/>
            </a:spcAft>
          </a:pPr>
          <a:endParaRPr lang="en-AU" sz="1100" b="1">
            <a:solidFill>
              <a:schemeClr val="dk1"/>
            </a:solidFill>
            <a:effectLst/>
            <a:latin typeface="Arial" panose="020B0604020202020204" pitchFamily="34" charset="0"/>
            <a:ea typeface="+mn-ea"/>
            <a:cs typeface="Arial" panose="020B0604020202020204" pitchFamily="34" charset="0"/>
          </a:endParaRPr>
        </a:p>
        <a:p>
          <a:pPr>
            <a:spcAft>
              <a:spcPts val="600"/>
            </a:spcAft>
          </a:pPr>
          <a:endParaRPr lang="en-AU" sz="1100" b="1">
            <a:solidFill>
              <a:schemeClr val="dk1"/>
            </a:solidFill>
            <a:effectLst/>
            <a:latin typeface="Arial" panose="020B0604020202020204" pitchFamily="34" charset="0"/>
            <a:ea typeface="+mn-ea"/>
            <a:cs typeface="Arial" panose="020B0604020202020204" pitchFamily="34" charset="0"/>
          </a:endParaRPr>
        </a:p>
        <a:p>
          <a:pPr>
            <a:spcAft>
              <a:spcPts val="600"/>
            </a:spcAft>
          </a:pPr>
          <a:endParaRPr lang="en-AU" sz="1100" b="1">
            <a:solidFill>
              <a:schemeClr val="dk1"/>
            </a:solidFill>
            <a:effectLst/>
            <a:latin typeface="Arial" panose="020B0604020202020204" pitchFamily="34" charset="0"/>
            <a:ea typeface="+mn-ea"/>
            <a:cs typeface="Arial" panose="020B0604020202020204" pitchFamily="34" charset="0"/>
          </a:endParaRPr>
        </a:p>
        <a:p>
          <a:pPr>
            <a:spcAft>
              <a:spcPts val="600"/>
            </a:spcAft>
          </a:pPr>
          <a:r>
            <a:rPr lang="en-AU" sz="1100" b="1">
              <a:solidFill>
                <a:schemeClr val="dk1"/>
              </a:solidFill>
              <a:effectLst/>
              <a:latin typeface="Arial" panose="020B0604020202020204" pitchFamily="34" charset="0"/>
              <a:ea typeface="+mn-ea"/>
              <a:cs typeface="Arial" panose="020B0604020202020204" pitchFamily="34" charset="0"/>
            </a:rPr>
            <a:t>Process for</a:t>
          </a:r>
          <a:r>
            <a:rPr lang="en-AU" sz="1100" b="1" baseline="0">
              <a:solidFill>
                <a:schemeClr val="dk1"/>
              </a:solidFill>
              <a:effectLst/>
              <a:latin typeface="Arial" panose="020B0604020202020204" pitchFamily="34" charset="0"/>
              <a:ea typeface="+mn-ea"/>
              <a:cs typeface="Arial" panose="020B0604020202020204" pitchFamily="34" charset="0"/>
            </a:rPr>
            <a:t> </a:t>
          </a:r>
          <a:r>
            <a:rPr lang="en-AU" sz="1100" b="1">
              <a:solidFill>
                <a:schemeClr val="dk1"/>
              </a:solidFill>
              <a:effectLst/>
              <a:latin typeface="Arial" panose="020B0604020202020204" pitchFamily="34" charset="0"/>
              <a:ea typeface="+mn-ea"/>
              <a:cs typeface="Arial" panose="020B0604020202020204" pitchFamily="34" charset="0"/>
            </a:rPr>
            <a:t>Assessing Quarry Specific Testing Frequencies (QSTF)</a:t>
          </a:r>
          <a:endParaRPr lang="en-AU" sz="1100">
            <a:solidFill>
              <a:schemeClr val="dk1"/>
            </a:solidFill>
            <a:effectLst/>
            <a:latin typeface="Arial" panose="020B0604020202020204" pitchFamily="34" charset="0"/>
            <a:ea typeface="+mn-ea"/>
            <a:cs typeface="Arial" panose="020B0604020202020204" pitchFamily="34" charset="0"/>
          </a:endParaRPr>
        </a:p>
        <a:p>
          <a:r>
            <a:rPr lang="en-AU" sz="1100" b="1">
              <a:solidFill>
                <a:schemeClr val="dk1"/>
              </a:solidFill>
              <a:effectLst/>
              <a:latin typeface="Arial" panose="020B0604020202020204" pitchFamily="34" charset="0"/>
              <a:ea typeface="+mn-ea"/>
              <a:cs typeface="Arial" panose="020B0604020202020204" pitchFamily="34" charset="0"/>
            </a:rPr>
            <a:t>Guide Notes for completing Quarry Specific Testing Frequency Schedule</a:t>
          </a:r>
          <a:endParaRPr lang="en-AU" sz="1100">
            <a:solidFill>
              <a:schemeClr val="dk1"/>
            </a:solidFill>
            <a:effectLst/>
            <a:latin typeface="Arial" panose="020B0604020202020204" pitchFamily="34" charset="0"/>
            <a:ea typeface="+mn-ea"/>
            <a:cs typeface="Arial" panose="020B0604020202020204" pitchFamily="34" charset="0"/>
          </a:endParaRPr>
        </a:p>
        <a:p>
          <a:endParaRPr lang="en-AU" sz="1000" b="1">
            <a:solidFill>
              <a:schemeClr val="dk1"/>
            </a:solidFill>
            <a:effectLst/>
            <a:latin typeface="Arial" panose="020B0604020202020204" pitchFamily="34" charset="0"/>
            <a:ea typeface="+mn-ea"/>
            <a:cs typeface="Arial" panose="020B0604020202020204" pitchFamily="34" charset="0"/>
          </a:endParaRPr>
        </a:p>
        <a:p>
          <a:pPr>
            <a:spcBef>
              <a:spcPts val="300"/>
            </a:spcBef>
          </a:pPr>
          <a:r>
            <a:rPr lang="en-AU" sz="1100" b="1">
              <a:solidFill>
                <a:schemeClr val="dk1"/>
              </a:solidFill>
              <a:effectLst/>
              <a:latin typeface="Arial" panose="020B0604020202020204" pitchFamily="34" charset="0"/>
              <a:ea typeface="+mn-ea"/>
              <a:cs typeface="Arial" panose="020B0604020202020204" pitchFamily="34" charset="0"/>
            </a:rPr>
            <a:t>Purpose of Guide Notes</a:t>
          </a:r>
        </a:p>
        <a:p>
          <a:pPr>
            <a:lnSpc>
              <a:spcPts val="1500"/>
            </a:lnSpc>
            <a:spcBef>
              <a:spcPts val="600"/>
            </a:spcBef>
            <a:spcAft>
              <a:spcPts val="600"/>
            </a:spcAft>
          </a:pPr>
          <a:r>
            <a:rPr lang="en-AU" sz="900">
              <a:solidFill>
                <a:schemeClr val="dk1"/>
              </a:solidFill>
              <a:effectLst/>
              <a:latin typeface="Arial" panose="020B0604020202020204" pitchFamily="34" charset="0"/>
              <a:ea typeface="+mn-ea"/>
              <a:cs typeface="Arial" panose="020B0604020202020204" pitchFamily="34" charset="0"/>
            </a:rPr>
            <a:t>The purpose of these</a:t>
          </a:r>
          <a:r>
            <a:rPr lang="en-AU" sz="900" baseline="0">
              <a:solidFill>
                <a:schemeClr val="dk1"/>
              </a:solidFill>
              <a:effectLst/>
              <a:latin typeface="Arial" panose="020B0604020202020204" pitchFamily="34" charset="0"/>
              <a:ea typeface="+mn-ea"/>
              <a:cs typeface="Arial" panose="020B0604020202020204" pitchFamily="34" charset="0"/>
            </a:rPr>
            <a:t> </a:t>
          </a:r>
          <a:r>
            <a:rPr lang="en-AU" sz="900">
              <a:solidFill>
                <a:schemeClr val="dk1"/>
              </a:solidFill>
              <a:effectLst/>
              <a:latin typeface="Arial" panose="020B0604020202020204" pitchFamily="34" charset="0"/>
              <a:ea typeface="+mn-ea"/>
              <a:cs typeface="Arial" panose="020B0604020202020204" pitchFamily="34" charset="0"/>
            </a:rPr>
            <a:t>guide notes is to assist the user in completing the Assessment of Quarry Specific Testing Frequency Schedule (QSTFS) of the Quarry Registration System (QRS).</a:t>
          </a:r>
        </a:p>
        <a:p>
          <a:pPr>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This guide note supports </a:t>
          </a:r>
          <a:r>
            <a:rPr lang="en-AU" sz="900" b="1">
              <a:solidFill>
                <a:schemeClr val="dk1"/>
              </a:solidFill>
              <a:effectLst/>
              <a:latin typeface="Arial" panose="020B0604020202020204" pitchFamily="34" charset="0"/>
              <a:ea typeface="+mn-ea"/>
              <a:cs typeface="Arial" panose="020B0604020202020204" pitchFamily="34" charset="0"/>
            </a:rPr>
            <a:t>QRS4: </a:t>
          </a:r>
          <a:r>
            <a:rPr lang="en-AU" sz="900" b="1" i="1">
              <a:solidFill>
                <a:schemeClr val="dk1"/>
              </a:solidFill>
              <a:effectLst/>
              <a:latin typeface="Arial" panose="020B0604020202020204" pitchFamily="34" charset="0"/>
              <a:ea typeface="+mn-ea"/>
              <a:cs typeface="Arial" panose="020B0604020202020204" pitchFamily="34" charset="0"/>
            </a:rPr>
            <a:t>“Assigning Quarry Specific Testing Frequencies for Source Rock Tests” </a:t>
          </a:r>
          <a:r>
            <a:rPr lang="en-AU" sz="900">
              <a:solidFill>
                <a:schemeClr val="dk1"/>
              </a:solidFill>
              <a:effectLst/>
              <a:latin typeface="Arial" panose="020B0604020202020204" pitchFamily="34" charset="0"/>
              <a:ea typeface="+mn-ea"/>
              <a:cs typeface="Arial" panose="020B0604020202020204" pitchFamily="34" charset="0"/>
            </a:rPr>
            <a:t>which is required as part of the QRS registration submission.</a:t>
          </a:r>
        </a:p>
        <a:p>
          <a:pPr>
            <a:lnSpc>
              <a:spcPts val="1500"/>
            </a:lnSpc>
            <a:spcAft>
              <a:spcPts val="300"/>
            </a:spcAft>
          </a:pPr>
          <a:r>
            <a:rPr lang="en-AU" sz="900" baseline="0">
              <a:solidFill>
                <a:schemeClr val="dk1"/>
              </a:solidFill>
              <a:effectLst/>
              <a:latin typeface="Arial" panose="020B0604020202020204" pitchFamily="34" charset="0"/>
              <a:ea typeface="+mn-ea"/>
              <a:cs typeface="Arial" panose="020B0604020202020204" pitchFamily="34" charset="0"/>
            </a:rPr>
            <a:t>There are three Tabs (pages) to the QSTF Schedule Assessment that need to be completed as a part of registration submission.</a:t>
          </a:r>
          <a:endParaRPr lang="en-AU" sz="900">
            <a:solidFill>
              <a:schemeClr val="dk1"/>
            </a:solidFill>
            <a:effectLst/>
            <a:latin typeface="Arial" panose="020B0604020202020204" pitchFamily="34" charset="0"/>
            <a:ea typeface="+mn-ea"/>
            <a:cs typeface="Arial" panose="020B0604020202020204" pitchFamily="34" charset="0"/>
          </a:endParaRPr>
        </a:p>
        <a:p>
          <a:pPr>
            <a:lnSpc>
              <a:spcPts val="1500"/>
            </a:lnSpc>
            <a:spcAft>
              <a:spcPts val="300"/>
            </a:spcAft>
          </a:pPr>
          <a:r>
            <a:rPr lang="en-AU" sz="900">
              <a:solidFill>
                <a:schemeClr val="dk1"/>
              </a:solidFill>
              <a:effectLst/>
              <a:latin typeface="Arial" panose="020B0604020202020204" pitchFamily="34" charset="0"/>
              <a:ea typeface="+mn-ea"/>
              <a:cs typeface="Arial" panose="020B0604020202020204" pitchFamily="34" charset="0"/>
            </a:rPr>
            <a:t>A "QSTF Schedule" </a:t>
          </a:r>
          <a:r>
            <a:rPr lang="en-AU" sz="900" baseline="0">
              <a:solidFill>
                <a:schemeClr val="dk1"/>
              </a:solidFill>
              <a:effectLst/>
              <a:latin typeface="Arial" panose="020B0604020202020204" pitchFamily="34" charset="0"/>
              <a:ea typeface="+mn-ea"/>
              <a:cs typeface="Arial" panose="020B0604020202020204" pitchFamily="34" charset="0"/>
            </a:rPr>
            <a:t>is required</a:t>
          </a:r>
          <a:r>
            <a:rPr lang="en-AU" sz="900">
              <a:solidFill>
                <a:schemeClr val="dk1"/>
              </a:solidFill>
              <a:effectLst/>
              <a:latin typeface="Arial" panose="020B0604020202020204" pitchFamily="34" charset="0"/>
              <a:ea typeface="+mn-ea"/>
              <a:cs typeface="Arial" panose="020B0604020202020204" pitchFamily="34" charset="0"/>
            </a:rPr>
            <a:t> for each source rock type.</a:t>
          </a:r>
        </a:p>
        <a:p>
          <a:endParaRPr lang="en-AU" sz="1000">
            <a:solidFill>
              <a:schemeClr val="dk1"/>
            </a:solidFill>
            <a:effectLst/>
            <a:latin typeface="Arial" panose="020B0604020202020204" pitchFamily="34" charset="0"/>
            <a:ea typeface="+mn-ea"/>
            <a:cs typeface="Arial" panose="020B0604020202020204" pitchFamily="34" charset="0"/>
          </a:endParaRPr>
        </a:p>
        <a:p>
          <a:pPr>
            <a:spcBef>
              <a:spcPts val="0"/>
            </a:spcBef>
          </a:pPr>
          <a:r>
            <a:rPr lang="en-AU" sz="1100" b="1">
              <a:solidFill>
                <a:schemeClr val="dk1"/>
              </a:solidFill>
              <a:effectLst/>
              <a:latin typeface="Arial" panose="020B0604020202020204" pitchFamily="34" charset="0"/>
              <a:ea typeface="+mn-ea"/>
              <a:cs typeface="Arial" panose="020B0604020202020204" pitchFamily="34" charset="0"/>
            </a:rPr>
            <a:t>Tab 1: Qualitative Assessment - Interactive Criteria Scoring Matrix Calculation</a:t>
          </a:r>
          <a:br>
            <a:rPr lang="en-AU" sz="1100" b="1">
              <a:solidFill>
                <a:schemeClr val="dk1"/>
              </a:solidFill>
              <a:effectLst/>
              <a:latin typeface="Arial" panose="020B0604020202020204" pitchFamily="34" charset="0"/>
              <a:ea typeface="+mn-ea"/>
              <a:cs typeface="Arial" panose="020B0604020202020204" pitchFamily="34" charset="0"/>
            </a:rPr>
          </a:br>
          <a:r>
            <a:rPr lang="en-AU" sz="1100" b="1">
              <a:solidFill>
                <a:schemeClr val="dk1"/>
              </a:solidFill>
              <a:effectLst/>
              <a:latin typeface="Arial" panose="020B0604020202020204" pitchFamily="34" charset="0"/>
              <a:ea typeface="+mn-ea"/>
              <a:cs typeface="Arial" panose="020B0604020202020204" pitchFamily="34" charset="0"/>
            </a:rPr>
            <a:t>(refer Sections 4 &amp; 5, Page 2 to 8 of QRS4)</a:t>
          </a: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Quarry Name</a:t>
          </a:r>
        </a:p>
        <a:p>
          <a:pPr>
            <a:lnSpc>
              <a:spcPts val="1400"/>
            </a:lnSpc>
          </a:pPr>
          <a:r>
            <a:rPr lang="en-AU" sz="900">
              <a:solidFill>
                <a:schemeClr val="dk1"/>
              </a:solidFill>
              <a:effectLst/>
              <a:latin typeface="Arial" panose="020B0604020202020204" pitchFamily="34" charset="0"/>
              <a:ea typeface="+mn-ea"/>
              <a:cs typeface="Arial" panose="020B0604020202020204" pitchFamily="34" charset="0"/>
            </a:rPr>
            <a:t>Fill out the top section of this</a:t>
          </a:r>
          <a:r>
            <a:rPr lang="en-AU" sz="900" baseline="0">
              <a:solidFill>
                <a:schemeClr val="dk1"/>
              </a:solidFill>
              <a:effectLst/>
              <a:latin typeface="Arial" panose="020B0604020202020204" pitchFamily="34" charset="0"/>
              <a:ea typeface="+mn-ea"/>
              <a:cs typeface="Arial" panose="020B0604020202020204" pitchFamily="34" charset="0"/>
            </a:rPr>
            <a:t> Tab </a:t>
          </a:r>
          <a:r>
            <a:rPr lang="en-AU" sz="900">
              <a:solidFill>
                <a:schemeClr val="dk1"/>
              </a:solidFill>
              <a:effectLst/>
              <a:latin typeface="Arial" panose="020B0604020202020204" pitchFamily="34" charset="0"/>
              <a:ea typeface="+mn-ea"/>
              <a:cs typeface="Arial" panose="020B0604020202020204" pitchFamily="34" charset="0"/>
            </a:rPr>
            <a:t>which includes quarry name and other relevant details.</a:t>
          </a:r>
        </a:p>
        <a:p>
          <a:endParaRPr lang="en-AU" sz="1000" b="1">
            <a:solidFill>
              <a:schemeClr val="dk1"/>
            </a:solidFill>
            <a:effectLst/>
            <a:latin typeface="Arial" panose="020B0604020202020204" pitchFamily="34" charset="0"/>
            <a:ea typeface="+mn-ea"/>
            <a:cs typeface="Arial" panose="020B0604020202020204" pitchFamily="34" charset="0"/>
          </a:endParaRPr>
        </a:p>
        <a:p>
          <a:r>
            <a:rPr lang="en-AU" sz="1000" b="1">
              <a:solidFill>
                <a:schemeClr val="dk1"/>
              </a:solidFill>
              <a:effectLst/>
              <a:latin typeface="Arial" panose="020B0604020202020204" pitchFamily="34" charset="0"/>
              <a:ea typeface="+mn-ea"/>
              <a:cs typeface="Arial" panose="020B0604020202020204" pitchFamily="34" charset="0"/>
            </a:rPr>
            <a:t>Assessment Criteria</a:t>
          </a:r>
        </a:p>
        <a:p>
          <a:pPr lvl="0">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Read Table 3 </a:t>
          </a:r>
          <a:r>
            <a:rPr lang="en-AU" sz="900" i="1">
              <a:solidFill>
                <a:schemeClr val="dk1"/>
              </a:solidFill>
              <a:effectLst/>
              <a:latin typeface="Arial" panose="020B0604020202020204" pitchFamily="34" charset="0"/>
              <a:ea typeface="+mn-ea"/>
              <a:cs typeface="Arial" panose="020B0604020202020204" pitchFamily="34" charset="0"/>
            </a:rPr>
            <a:t>"Summary of Interactive Criteria for Nominating Testing Frequency Levels" </a:t>
          </a:r>
          <a:r>
            <a:rPr lang="en-AU" sz="900">
              <a:solidFill>
                <a:schemeClr val="dk1"/>
              </a:solidFill>
              <a:effectLst/>
              <a:latin typeface="Arial" panose="020B0604020202020204" pitchFamily="34" charset="0"/>
              <a:ea typeface="+mn-ea"/>
              <a:cs typeface="Arial" panose="020B0604020202020204" pitchFamily="34" charset="0"/>
            </a:rPr>
            <a:t>for adoption of testing levels on the right hand side of the page.</a:t>
          </a:r>
        </a:p>
        <a:p>
          <a:pPr lvl="0">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Apply that information to fill in the "score column" of the assessment criteria.</a:t>
          </a:r>
        </a:p>
        <a:p>
          <a:pPr lvl="0">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Add comments and attach all relevant documentation as PDFs to substantiate the score you choose.</a:t>
          </a:r>
        </a:p>
        <a:p>
          <a:pPr>
            <a:lnSpc>
              <a:spcPts val="1500"/>
            </a:lnSpc>
            <a:spcAft>
              <a:spcPts val="300"/>
            </a:spcAft>
          </a:pPr>
          <a:r>
            <a:rPr lang="en-AU" sz="900">
              <a:solidFill>
                <a:schemeClr val="dk1"/>
              </a:solidFill>
              <a:effectLst/>
              <a:latin typeface="Arial" panose="020B0604020202020204" pitchFamily="34" charset="0"/>
              <a:ea typeface="+mn-ea"/>
              <a:cs typeface="Arial" panose="020B0604020202020204" pitchFamily="34" charset="0"/>
            </a:rPr>
            <a:t>This will then calculate a score in the Testing Frequency Level box below the table and will attribute a level of “Low”, “Medium” or “Default”. This calculation is automatic and the calculation formula is locked and cannot be accessed by the user.</a:t>
          </a:r>
        </a:p>
        <a:p>
          <a:pPr>
            <a:lnSpc>
              <a:spcPct val="100000"/>
            </a:lnSpc>
          </a:pPr>
          <a:br>
            <a:rPr lang="en-AU" sz="1000">
              <a:solidFill>
                <a:schemeClr val="dk1"/>
              </a:solidFill>
              <a:effectLst/>
              <a:latin typeface="Arial" panose="020B0604020202020204" pitchFamily="34" charset="0"/>
              <a:ea typeface="+mn-ea"/>
              <a:cs typeface="Arial" panose="020B0604020202020204" pitchFamily="34" charset="0"/>
            </a:rPr>
          </a:br>
          <a:r>
            <a:rPr lang="en-AU" sz="1100" b="1">
              <a:solidFill>
                <a:schemeClr val="dk1"/>
              </a:solidFill>
              <a:effectLst/>
              <a:latin typeface="Arial" panose="020B0604020202020204" pitchFamily="34" charset="0"/>
              <a:ea typeface="+mn-ea"/>
              <a:cs typeface="Arial" panose="020B0604020202020204" pitchFamily="34" charset="0"/>
            </a:rPr>
            <a:t>Tab 2: Quantitative Assessment - Source Rock Multiplier ‘</a:t>
          </a:r>
          <a:r>
            <a:rPr lang="en-AU" sz="1100" b="1" i="1">
              <a:solidFill>
                <a:schemeClr val="dk1"/>
              </a:solidFill>
              <a:effectLst/>
              <a:latin typeface="Arial" panose="020B0604020202020204" pitchFamily="34" charset="0"/>
              <a:ea typeface="+mn-ea"/>
              <a:cs typeface="Arial" panose="020B0604020202020204" pitchFamily="34" charset="0"/>
            </a:rPr>
            <a:t>m</a:t>
          </a:r>
          <a:r>
            <a:rPr lang="en-AU" sz="1100" b="1">
              <a:solidFill>
                <a:schemeClr val="dk1"/>
              </a:solidFill>
              <a:effectLst/>
              <a:latin typeface="Arial" panose="020B0604020202020204" pitchFamily="34" charset="0"/>
              <a:ea typeface="+mn-ea"/>
              <a:cs typeface="Arial" panose="020B0604020202020204" pitchFamily="34" charset="0"/>
            </a:rPr>
            <a:t>’ Calculation </a:t>
          </a:r>
          <a:br>
            <a:rPr lang="en-AU" sz="1100" b="1">
              <a:solidFill>
                <a:schemeClr val="dk1"/>
              </a:solidFill>
              <a:effectLst/>
              <a:latin typeface="Arial" panose="020B0604020202020204" pitchFamily="34" charset="0"/>
              <a:ea typeface="+mn-ea"/>
              <a:cs typeface="Arial" panose="020B0604020202020204" pitchFamily="34" charset="0"/>
            </a:rPr>
          </a:br>
          <a:r>
            <a:rPr lang="en-AU" sz="1100" b="1">
              <a:solidFill>
                <a:schemeClr val="dk1"/>
              </a:solidFill>
              <a:effectLst/>
              <a:latin typeface="Arial" panose="020B0604020202020204" pitchFamily="34" charset="0"/>
              <a:ea typeface="+mn-ea"/>
              <a:cs typeface="Arial" panose="020B0604020202020204" pitchFamily="34" charset="0"/>
            </a:rPr>
            <a:t>(refer Section 4, page 2 to 4 of QRS4)</a:t>
          </a:r>
        </a:p>
        <a:p>
          <a:pPr>
            <a:lnSpc>
              <a:spcPts val="1500"/>
            </a:lnSpc>
            <a:spcBef>
              <a:spcPts val="600"/>
            </a:spcBef>
            <a:spcAft>
              <a:spcPts val="600"/>
            </a:spcAft>
          </a:pPr>
          <a:r>
            <a:rPr lang="en-AU" sz="900">
              <a:solidFill>
                <a:schemeClr val="dk1"/>
              </a:solidFill>
              <a:effectLst/>
              <a:latin typeface="Arial" panose="020B0604020202020204" pitchFamily="34" charset="0"/>
              <a:ea typeface="+mn-ea"/>
              <a:cs typeface="Arial" panose="020B0604020202020204" pitchFamily="34" charset="0"/>
            </a:rPr>
            <a:t>Fill out data entry cells in this Tab using the results of NATA Accredited Test reports issued by laboratories</a:t>
          </a:r>
          <a:r>
            <a:rPr lang="en-AU" sz="900" baseline="0">
              <a:solidFill>
                <a:schemeClr val="dk1"/>
              </a:solidFill>
              <a:effectLst/>
              <a:latin typeface="Arial" panose="020B0604020202020204" pitchFamily="34" charset="0"/>
              <a:ea typeface="+mn-ea"/>
              <a:cs typeface="Arial" panose="020B0604020202020204" pitchFamily="34" charset="0"/>
            </a:rPr>
            <a:t> registered in Transport and Main Roads Construction Materials Testing (CMT) Suppliers Registration System.  </a:t>
          </a:r>
          <a:r>
            <a:rPr lang="en-AU" sz="900">
              <a:solidFill>
                <a:schemeClr val="dk1"/>
              </a:solidFill>
              <a:effectLst/>
              <a:latin typeface="Arial" panose="020B0604020202020204" pitchFamily="34" charset="0"/>
              <a:ea typeface="+mn-ea"/>
              <a:cs typeface="Arial" panose="020B0604020202020204" pitchFamily="34" charset="0"/>
            </a:rPr>
            <a:t>PDF copies of all source rock test property reports are also to be attached </a:t>
          </a:r>
          <a:r>
            <a:rPr lang="en-AU" sz="900" baseline="0">
              <a:solidFill>
                <a:schemeClr val="dk1"/>
              </a:solidFill>
              <a:effectLst/>
              <a:latin typeface="Arial" panose="020B0604020202020204" pitchFamily="34" charset="0"/>
              <a:ea typeface="+mn-ea"/>
              <a:cs typeface="Arial" panose="020B0604020202020204" pitchFamily="34" charset="0"/>
            </a:rPr>
            <a:t>to substantiate all test property values that are entered</a:t>
          </a:r>
          <a:r>
            <a:rPr lang="en-AU" sz="900">
              <a:solidFill>
                <a:schemeClr val="dk1"/>
              </a:solidFill>
              <a:effectLst/>
              <a:latin typeface="Arial" panose="020B0604020202020204" pitchFamily="34" charset="0"/>
              <a:ea typeface="+mn-ea"/>
              <a:cs typeface="Arial" panose="020B0604020202020204" pitchFamily="34" charset="0"/>
            </a:rPr>
            <a:t>.</a:t>
          </a:r>
        </a:p>
        <a:p>
          <a:pPr>
            <a:lnSpc>
              <a:spcPts val="1500"/>
            </a:lnSpc>
            <a:spcAft>
              <a:spcPts val="300"/>
            </a:spcAft>
          </a:pPr>
          <a:r>
            <a:rPr lang="en-AU" sz="900">
              <a:solidFill>
                <a:schemeClr val="dk1"/>
              </a:solidFill>
              <a:effectLst/>
              <a:latin typeface="Arial" panose="020B0604020202020204" pitchFamily="34" charset="0"/>
              <a:ea typeface="+mn-ea"/>
              <a:cs typeface="Arial" panose="020B0604020202020204" pitchFamily="34" charset="0"/>
            </a:rPr>
            <a:t>Any blank unshaded</a:t>
          </a:r>
          <a:r>
            <a:rPr lang="en-AU" sz="900" baseline="0">
              <a:solidFill>
                <a:schemeClr val="dk1"/>
              </a:solidFill>
              <a:effectLst/>
              <a:latin typeface="Arial" panose="020B0604020202020204" pitchFamily="34" charset="0"/>
              <a:ea typeface="+mn-ea"/>
              <a:cs typeface="Arial" panose="020B0604020202020204" pitchFamily="34" charset="0"/>
            </a:rPr>
            <a:t> cells </a:t>
          </a:r>
          <a:r>
            <a:rPr lang="en-AU" sz="900">
              <a:solidFill>
                <a:schemeClr val="dk1"/>
              </a:solidFill>
              <a:effectLst/>
              <a:latin typeface="Arial" panose="020B0604020202020204" pitchFamily="34" charset="0"/>
              <a:ea typeface="+mn-ea"/>
              <a:cs typeface="Arial" panose="020B0604020202020204" pitchFamily="34" charset="0"/>
            </a:rPr>
            <a:t>require a value including some </a:t>
          </a:r>
          <a:r>
            <a:rPr lang="en-AU" sz="900" baseline="0">
              <a:solidFill>
                <a:schemeClr val="dk1"/>
              </a:solidFill>
              <a:effectLst/>
              <a:latin typeface="Arial" panose="020B0604020202020204" pitchFamily="34" charset="0"/>
              <a:ea typeface="+mn-ea"/>
              <a:cs typeface="Arial" panose="020B0604020202020204" pitchFamily="34" charset="0"/>
            </a:rPr>
            <a:t>test property </a:t>
          </a:r>
          <a:r>
            <a:rPr lang="en-AU" sz="900">
              <a:solidFill>
                <a:schemeClr val="dk1"/>
              </a:solidFill>
              <a:effectLst/>
              <a:latin typeface="Arial" panose="020B0604020202020204" pitchFamily="34" charset="0"/>
              <a:ea typeface="+mn-ea"/>
              <a:cs typeface="Arial" panose="020B0604020202020204" pitchFamily="34" charset="0"/>
            </a:rPr>
            <a:t>limits/values from the relevan</a:t>
          </a:r>
          <a:r>
            <a:rPr lang="en-AU" sz="900" baseline="0">
              <a:solidFill>
                <a:schemeClr val="dk1"/>
              </a:solidFill>
              <a:effectLst/>
              <a:latin typeface="Arial" panose="020B0604020202020204" pitchFamily="34" charset="0"/>
              <a:ea typeface="+mn-ea"/>
              <a:cs typeface="Arial" panose="020B0604020202020204" pitchFamily="34" charset="0"/>
            </a:rPr>
            <a:t>t Technical Specification</a:t>
          </a:r>
          <a:r>
            <a:rPr lang="en-AU" sz="900">
              <a:solidFill>
                <a:schemeClr val="dk1"/>
              </a:solidFill>
              <a:effectLst/>
              <a:latin typeface="Arial" panose="020B0604020202020204" pitchFamily="34" charset="0"/>
              <a:ea typeface="+mn-ea"/>
              <a:cs typeface="Arial" panose="020B0604020202020204" pitchFamily="34" charset="0"/>
            </a:rPr>
            <a:t>. All other cells containing a calculation formula are locked and cannot be accessed by the user.</a:t>
          </a:r>
        </a:p>
        <a:p>
          <a:pPr>
            <a:lnSpc>
              <a:spcPct val="150000"/>
            </a:lnSpc>
          </a:pPr>
          <a:r>
            <a:rPr lang="en-AU" sz="1100" b="1">
              <a:solidFill>
                <a:schemeClr val="dk1"/>
              </a:solidFill>
              <a:effectLst/>
              <a:latin typeface="Arial" panose="020B0604020202020204" pitchFamily="34" charset="0"/>
              <a:ea typeface="+mn-ea"/>
              <a:cs typeface="Arial" panose="020B0604020202020204" pitchFamily="34" charset="0"/>
            </a:rPr>
            <a:t>Tab 3: Quarry Specific Testing Frequency Schedule (QTFS)</a:t>
          </a:r>
        </a:p>
        <a:p>
          <a:pPr>
            <a:lnSpc>
              <a:spcPts val="1500"/>
            </a:lnSpc>
            <a:spcBef>
              <a:spcPts val="600"/>
            </a:spcBef>
            <a:spcAft>
              <a:spcPts val="600"/>
            </a:spcAft>
          </a:pPr>
          <a:r>
            <a:rPr lang="en-AU" sz="900">
              <a:solidFill>
                <a:schemeClr val="dk1"/>
              </a:solidFill>
              <a:effectLst/>
              <a:latin typeface="Arial" panose="020B0604020202020204" pitchFamily="34" charset="0"/>
              <a:ea typeface="+mn-ea"/>
              <a:cs typeface="Arial" panose="020B0604020202020204" pitchFamily="34" charset="0"/>
            </a:rPr>
            <a:t>Testing Frequency Matrix Levels calculated on Tab 1 and Tab 2 will copy over to the top of this Tab.</a:t>
          </a:r>
        </a:p>
        <a:p>
          <a:pPr>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Most of these fields will automatically populate from the information provided on Tab 1 and Tab 2 and some cells in Tabs will be locked and cannot be accessed by the user.</a:t>
          </a:r>
        </a:p>
        <a:p>
          <a:pPr>
            <a:lnSpc>
              <a:spcPts val="1500"/>
            </a:lnSpc>
            <a:spcAft>
              <a:spcPts val="600"/>
            </a:spcAft>
          </a:pPr>
          <a:r>
            <a:rPr lang="en-AU" sz="900">
              <a:solidFill>
                <a:schemeClr val="dk1"/>
              </a:solidFill>
              <a:effectLst/>
              <a:latin typeface="Arial" panose="020B0604020202020204" pitchFamily="34" charset="0"/>
              <a:ea typeface="+mn-ea"/>
              <a:cs typeface="Arial" panose="020B0604020202020204" pitchFamily="34" charset="0"/>
            </a:rPr>
            <a:t>Any blank cells require an attribute level of “Low” or “Medium” or “Default” (for e.g. Petrographic Analysis). All other cells containing a calculation formula are locked and cannot be accessed by the user.</a:t>
          </a:r>
        </a:p>
        <a:p>
          <a:r>
            <a:rPr lang="en-AU" sz="900" b="1" i="1">
              <a:solidFill>
                <a:schemeClr val="dk1"/>
              </a:solidFill>
              <a:effectLst/>
              <a:latin typeface="Arial" panose="020B0604020202020204" pitchFamily="34" charset="0"/>
              <a:ea typeface="+mn-ea"/>
              <a:cs typeface="Arial" panose="020B0604020202020204" pitchFamily="34" charset="0"/>
            </a:rPr>
            <a:t> </a:t>
          </a:r>
          <a:endParaRPr lang="en-AU" sz="900">
            <a:solidFill>
              <a:schemeClr val="dk1"/>
            </a:solidFill>
            <a:effectLst/>
            <a:latin typeface="Arial" panose="020B0604020202020204" pitchFamily="34" charset="0"/>
            <a:ea typeface="+mn-ea"/>
            <a:cs typeface="Arial" panose="020B0604020202020204" pitchFamily="34" charset="0"/>
          </a:endParaRPr>
        </a:p>
        <a:p>
          <a:pPr algn="l"/>
          <a:r>
            <a:rPr lang="en-AU" sz="900" b="1" i="1">
              <a:solidFill>
                <a:schemeClr val="dk1"/>
              </a:solidFill>
              <a:effectLst/>
              <a:latin typeface="Arial" panose="020B0604020202020204" pitchFamily="34" charset="0"/>
              <a:ea typeface="+mn-ea"/>
              <a:cs typeface="Arial" panose="020B0604020202020204" pitchFamily="34" charset="0"/>
            </a:rPr>
            <a:t>Note: Transport and Main Roads reserves the right to assign</a:t>
          </a:r>
          <a:r>
            <a:rPr lang="en-AU" sz="900" b="1" i="1" baseline="0">
              <a:solidFill>
                <a:schemeClr val="dk1"/>
              </a:solidFill>
              <a:effectLst/>
              <a:latin typeface="Arial" panose="020B0604020202020204" pitchFamily="34" charset="0"/>
              <a:ea typeface="+mn-ea"/>
              <a:cs typeface="Arial" panose="020B0604020202020204" pitchFamily="34" charset="0"/>
            </a:rPr>
            <a:t> the final QTFS based on the characteristics of source rock, quarry production practice and quality control measures. The QTFS may vary from the level obtained through the "Assessing Quarry Specific Testing Frequencies Matrix" by the applicant</a:t>
          </a:r>
          <a:r>
            <a:rPr lang="en-AU" sz="900" b="1" i="1">
              <a:solidFill>
                <a:schemeClr val="dk1"/>
              </a:solidFill>
              <a:effectLst/>
              <a:latin typeface="Arial" panose="020B0604020202020204" pitchFamily="34" charset="0"/>
              <a:ea typeface="+mn-ea"/>
              <a:cs typeface="Arial" panose="020B0604020202020204" pitchFamily="34" charset="0"/>
            </a:rPr>
            <a:t>.</a:t>
          </a:r>
          <a:endParaRPr lang="en-AU" sz="9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40824</xdr:colOff>
      <xdr:row>0</xdr:row>
      <xdr:rowOff>40823</xdr:rowOff>
    </xdr:from>
    <xdr:to>
      <xdr:col>11</xdr:col>
      <xdr:colOff>0</xdr:colOff>
      <xdr:row>1</xdr:row>
      <xdr:rowOff>231322</xdr:rowOff>
    </xdr:to>
    <xdr:pic>
      <xdr:nvPicPr>
        <xdr:cNvPr id="2" name="Picture 1">
          <a:extLst>
            <a:ext uri="{FF2B5EF4-FFF2-40B4-BE49-F238E27FC236}">
              <a16:creationId xmlns:a16="http://schemas.microsoft.com/office/drawing/2014/main" id="{6E269CE0-0668-450C-8714-D9A119E1717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90728"/>
        <a:stretch/>
      </xdr:blipFill>
      <xdr:spPr bwMode="auto">
        <a:xfrm>
          <a:off x="40824" y="40823"/>
          <a:ext cx="10408101" cy="151447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xdr:colOff>
      <xdr:row>0</xdr:row>
      <xdr:rowOff>28575</xdr:rowOff>
    </xdr:from>
    <xdr:to>
      <xdr:col>10</xdr:col>
      <xdr:colOff>38100</xdr:colOff>
      <xdr:row>1</xdr:row>
      <xdr:rowOff>24045</xdr:rowOff>
    </xdr:to>
    <xdr:pic>
      <xdr:nvPicPr>
        <xdr:cNvPr id="4" name="Picture 3" descr="A4-Landscape-T2-Factsheet Multipurpose">
          <a:extLst>
            <a:ext uri="{FF2B5EF4-FFF2-40B4-BE49-F238E27FC236}">
              <a16:creationId xmlns:a16="http://schemas.microsoft.com/office/drawing/2014/main" id="{00000000-0008-0000-0200-000004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85464"/>
        <a:stretch/>
      </xdr:blipFill>
      <xdr:spPr bwMode="auto">
        <a:xfrm>
          <a:off x="19049" y="28575"/>
          <a:ext cx="11087101" cy="1109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19049</xdr:colOff>
      <xdr:row>0</xdr:row>
      <xdr:rowOff>19051</xdr:rowOff>
    </xdr:from>
    <xdr:to>
      <xdr:col>5</xdr:col>
      <xdr:colOff>1371600</xdr:colOff>
      <xdr:row>5</xdr:row>
      <xdr:rowOff>76200</xdr:rowOff>
    </xdr:to>
    <xdr:pic>
      <xdr:nvPicPr>
        <xdr:cNvPr id="5" name="Picture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90640"/>
        <a:stretch/>
      </xdr:blipFill>
      <xdr:spPr bwMode="auto">
        <a:xfrm>
          <a:off x="19049" y="19051"/>
          <a:ext cx="6762751" cy="1009649"/>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27"/>
  <sheetViews>
    <sheetView showGridLines="0" tabSelected="1" zoomScaleNormal="100" workbookViewId="0">
      <selection activeCell="G42" sqref="G42"/>
    </sheetView>
  </sheetViews>
  <sheetFormatPr defaultRowHeight="15" x14ac:dyDescent="0.25"/>
  <cols>
    <col min="1" max="1" width="97.140625" style="2" customWidth="1"/>
    <col min="2" max="16384" width="9.140625" style="2"/>
  </cols>
  <sheetData>
    <row r="5" spans="1:1" ht="18" x14ac:dyDescent="0.25">
      <c r="A5" s="68"/>
    </row>
    <row r="6" spans="1:1" ht="18" x14ac:dyDescent="0.25">
      <c r="A6" s="68"/>
    </row>
    <row r="7" spans="1:1" ht="15.75" x14ac:dyDescent="0.25">
      <c r="A7" s="69"/>
    </row>
    <row r="8" spans="1:1" x14ac:dyDescent="0.25">
      <c r="A8" s="70"/>
    </row>
    <row r="9" spans="1:1" x14ac:dyDescent="0.25">
      <c r="A9" s="70"/>
    </row>
    <row r="10" spans="1:1" x14ac:dyDescent="0.25">
      <c r="A10" s="70"/>
    </row>
    <row r="11" spans="1:1" ht="15.75" x14ac:dyDescent="0.25">
      <c r="A11" s="69"/>
    </row>
    <row r="12" spans="1:1" x14ac:dyDescent="0.25">
      <c r="A12" s="71"/>
    </row>
    <row r="13" spans="1:1" x14ac:dyDescent="0.25">
      <c r="A13" s="70"/>
    </row>
    <row r="14" spans="1:1" x14ac:dyDescent="0.25">
      <c r="A14" s="71"/>
    </row>
    <row r="15" spans="1:1" x14ac:dyDescent="0.25">
      <c r="A15" s="72"/>
    </row>
    <row r="16" spans="1:1" x14ac:dyDescent="0.25">
      <c r="A16" s="72"/>
    </row>
    <row r="17" spans="1:1" x14ac:dyDescent="0.25">
      <c r="A17" s="72"/>
    </row>
    <row r="18" spans="1:1" x14ac:dyDescent="0.25">
      <c r="A18" s="70"/>
    </row>
    <row r="19" spans="1:1" ht="15.75" x14ac:dyDescent="0.25">
      <c r="A19" s="69"/>
    </row>
    <row r="20" spans="1:1" x14ac:dyDescent="0.25">
      <c r="A20" s="70"/>
    </row>
    <row r="21" spans="1:1" x14ac:dyDescent="0.25">
      <c r="A21" s="70"/>
    </row>
    <row r="22" spans="1:1" ht="15.75" x14ac:dyDescent="0.25">
      <c r="A22" s="69"/>
    </row>
    <row r="23" spans="1:1" x14ac:dyDescent="0.25">
      <c r="A23" s="70"/>
    </row>
    <row r="24" spans="1:1" x14ac:dyDescent="0.25">
      <c r="A24" s="70"/>
    </row>
    <row r="25" spans="1:1" x14ac:dyDescent="0.25">
      <c r="A25" s="70"/>
    </row>
    <row r="26" spans="1:1" x14ac:dyDescent="0.25">
      <c r="A26" s="73"/>
    </row>
    <row r="27" spans="1:1" x14ac:dyDescent="0.25">
      <c r="A27" s="73"/>
    </row>
  </sheetData>
  <sheetProtection algorithmName="SHA-512" hashValue="kU/Bpmvj8kmoPViD7qRuHFUrhlRMV0UGZP7Cy/m3kMpBGI1yL/pQzfTUsjQL+q3wM/iBvirgcp3E2dNEZZLvLg==" saltValue="DZjnRLxrHa4LjM3WNUbtDA==" spinCount="100000" sheet="1" objects="1" scenarios="1" selectLockedCells="1"/>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36237-EC1C-4B1D-9240-81794B0D6579}">
  <sheetPr>
    <pageSetUpPr fitToPage="1"/>
  </sheetPr>
  <dimension ref="A1:Q41"/>
  <sheetViews>
    <sheetView showGridLines="0" zoomScale="70" zoomScaleNormal="70" workbookViewId="0">
      <selection activeCell="B4" sqref="B4:K4"/>
    </sheetView>
  </sheetViews>
  <sheetFormatPr defaultColWidth="9.140625" defaultRowHeight="15" x14ac:dyDescent="0.25"/>
  <cols>
    <col min="1" max="1" width="28.42578125" style="4" customWidth="1"/>
    <col min="2" max="2" width="26.7109375" style="4" customWidth="1"/>
    <col min="3" max="3" width="8.5703125" style="4" customWidth="1"/>
    <col min="4" max="4" width="7.5703125" style="4" customWidth="1"/>
    <col min="5" max="5" width="5.7109375" style="4" customWidth="1"/>
    <col min="6" max="6" width="8.85546875" style="4" customWidth="1"/>
    <col min="7" max="7" width="14.140625" style="4" customWidth="1"/>
    <col min="8" max="8" width="12.5703125" style="4" customWidth="1"/>
    <col min="9" max="9" width="8.7109375" style="4" bestFit="1" customWidth="1"/>
    <col min="10" max="10" width="14" style="4" customWidth="1"/>
    <col min="11" max="11" width="21.42578125" style="4" customWidth="1"/>
    <col min="12" max="13" width="9.140625" style="4"/>
    <col min="14" max="14" width="19.7109375" style="4" customWidth="1"/>
    <col min="15" max="15" width="35.7109375" style="4" customWidth="1"/>
    <col min="16" max="16" width="38.7109375" style="4" customWidth="1"/>
    <col min="17" max="17" width="45.7109375" style="4" customWidth="1"/>
    <col min="18" max="16384" width="9.140625" style="4"/>
  </cols>
  <sheetData>
    <row r="1" spans="1:17" ht="104.25" customHeight="1" x14ac:dyDescent="0.55000000000000004">
      <c r="A1" s="147"/>
      <c r="B1" s="147"/>
      <c r="C1" s="147"/>
      <c r="D1" s="147"/>
      <c r="E1" s="147"/>
      <c r="F1" s="147"/>
      <c r="G1" s="147"/>
      <c r="H1" s="147"/>
      <c r="I1" s="147"/>
      <c r="J1" s="147"/>
      <c r="K1" s="147"/>
      <c r="L1" s="1"/>
      <c r="M1" s="1"/>
      <c r="N1" s="2"/>
      <c r="O1" s="1"/>
      <c r="P1" s="3"/>
      <c r="Q1" s="2"/>
    </row>
    <row r="2" spans="1:17" ht="51" customHeight="1" x14ac:dyDescent="0.5">
      <c r="A2" s="148" t="s">
        <v>98</v>
      </c>
      <c r="B2" s="148"/>
      <c r="C2" s="148"/>
      <c r="D2" s="148"/>
      <c r="E2" s="148"/>
      <c r="F2" s="148"/>
      <c r="G2" s="148"/>
      <c r="H2" s="148"/>
      <c r="I2" s="148"/>
      <c r="J2" s="148"/>
      <c r="K2" s="148"/>
      <c r="L2" s="31"/>
      <c r="M2" s="31"/>
      <c r="N2" s="31"/>
      <c r="O2" s="31"/>
      <c r="P2" s="32"/>
      <c r="Q2" s="32"/>
    </row>
    <row r="3" spans="1:17" ht="17.25" customHeight="1" thickBot="1" x14ac:dyDescent="0.55000000000000004">
      <c r="A3" s="54"/>
      <c r="B3" s="54"/>
      <c r="C3" s="54"/>
      <c r="D3" s="54"/>
      <c r="E3" s="54"/>
      <c r="F3" s="54"/>
      <c r="G3" s="54"/>
      <c r="H3" s="54"/>
      <c r="I3" s="54"/>
      <c r="J3" s="54"/>
      <c r="K3" s="54"/>
      <c r="L3" s="54"/>
      <c r="M3" s="54"/>
      <c r="N3" s="54"/>
      <c r="O3" s="54"/>
      <c r="P3" s="32"/>
      <c r="Q3" s="32"/>
    </row>
    <row r="4" spans="1:17" ht="32.25" customHeight="1" thickBot="1" x14ac:dyDescent="0.3">
      <c r="A4" s="33" t="s">
        <v>6</v>
      </c>
      <c r="B4" s="149"/>
      <c r="C4" s="149"/>
      <c r="D4" s="149"/>
      <c r="E4" s="149"/>
      <c r="F4" s="149"/>
      <c r="G4" s="149"/>
      <c r="H4" s="149"/>
      <c r="I4" s="149"/>
      <c r="J4" s="149"/>
      <c r="K4" s="150"/>
      <c r="L4" s="34"/>
      <c r="M4" s="151"/>
      <c r="N4" s="151"/>
      <c r="O4" s="151"/>
      <c r="P4" s="151"/>
      <c r="Q4" s="151"/>
    </row>
    <row r="5" spans="1:17" ht="36" customHeight="1" thickBot="1" x14ac:dyDescent="0.3">
      <c r="A5" s="152" t="s">
        <v>112</v>
      </c>
      <c r="B5" s="152"/>
      <c r="C5" s="152"/>
      <c r="D5" s="152"/>
      <c r="E5" s="152"/>
      <c r="F5" s="152"/>
      <c r="G5" s="152"/>
      <c r="H5" s="152"/>
      <c r="I5" s="152"/>
      <c r="J5" s="152"/>
      <c r="K5" s="152"/>
      <c r="L5" s="34"/>
      <c r="M5" s="153" t="s">
        <v>113</v>
      </c>
      <c r="N5" s="154"/>
      <c r="O5" s="154"/>
      <c r="P5" s="154"/>
      <c r="Q5" s="154"/>
    </row>
    <row r="6" spans="1:17" ht="33" customHeight="1" thickBot="1" x14ac:dyDescent="0.3">
      <c r="A6" s="155" t="s">
        <v>43</v>
      </c>
      <c r="B6" s="155"/>
      <c r="C6" s="155"/>
      <c r="D6" s="155"/>
      <c r="E6" s="156"/>
      <c r="F6" s="157"/>
      <c r="G6" s="157"/>
      <c r="H6" s="157"/>
      <c r="I6" s="157"/>
      <c r="J6" s="157"/>
      <c r="K6" s="158"/>
      <c r="L6" s="34"/>
      <c r="M6" s="159" t="s">
        <v>114</v>
      </c>
      <c r="N6" s="160"/>
      <c r="O6" s="124" t="s">
        <v>36</v>
      </c>
      <c r="P6" s="125" t="s">
        <v>37</v>
      </c>
      <c r="Q6" s="126" t="s">
        <v>38</v>
      </c>
    </row>
    <row r="7" spans="1:17" ht="33" customHeight="1" thickBot="1" x14ac:dyDescent="0.3">
      <c r="A7" s="155" t="s">
        <v>55</v>
      </c>
      <c r="B7" s="155"/>
      <c r="C7" s="155"/>
      <c r="D7" s="155"/>
      <c r="E7" s="161"/>
      <c r="F7" s="161"/>
      <c r="G7" s="161"/>
      <c r="H7" s="161"/>
      <c r="I7" s="161"/>
      <c r="J7" s="161"/>
      <c r="K7" s="161"/>
      <c r="L7" s="34"/>
      <c r="M7" s="162" t="s">
        <v>48</v>
      </c>
      <c r="N7" s="163"/>
      <c r="O7" s="173" t="s">
        <v>69</v>
      </c>
      <c r="P7" s="164" t="s">
        <v>19</v>
      </c>
      <c r="Q7" s="165" t="s">
        <v>20</v>
      </c>
    </row>
    <row r="8" spans="1:17" ht="33" customHeight="1" thickBot="1" x14ac:dyDescent="0.3">
      <c r="A8" s="155" t="s">
        <v>105</v>
      </c>
      <c r="B8" s="155"/>
      <c r="C8" s="155"/>
      <c r="D8" s="155"/>
      <c r="E8" s="166"/>
      <c r="F8" s="166"/>
      <c r="G8" s="166"/>
      <c r="H8" s="166"/>
      <c r="I8" s="166"/>
      <c r="J8" s="166"/>
      <c r="K8" s="166"/>
      <c r="L8" s="34"/>
      <c r="M8" s="162"/>
      <c r="N8" s="163"/>
      <c r="O8" s="173"/>
      <c r="P8" s="164"/>
      <c r="Q8" s="165"/>
    </row>
    <row r="9" spans="1:17" ht="30" customHeight="1" thickBot="1" x14ac:dyDescent="0.3">
      <c r="A9" s="167"/>
      <c r="B9" s="167"/>
      <c r="C9" s="167"/>
      <c r="D9" s="167"/>
      <c r="E9" s="167"/>
      <c r="F9" s="167"/>
      <c r="G9" s="167"/>
      <c r="H9" s="167"/>
      <c r="I9" s="167"/>
      <c r="J9" s="167"/>
      <c r="K9" s="167"/>
      <c r="L9" s="34"/>
      <c r="M9" s="162"/>
      <c r="N9" s="163"/>
      <c r="O9" s="173"/>
      <c r="P9" s="164"/>
      <c r="Q9" s="165"/>
    </row>
    <row r="10" spans="1:17" ht="30" customHeight="1" thickBot="1" x14ac:dyDescent="0.3">
      <c r="A10" s="168" t="s">
        <v>99</v>
      </c>
      <c r="B10" s="168"/>
      <c r="C10" s="168" t="s">
        <v>15</v>
      </c>
      <c r="D10" s="168"/>
      <c r="E10" s="168"/>
      <c r="F10" s="168"/>
      <c r="G10" s="168"/>
      <c r="H10" s="169" t="s">
        <v>107</v>
      </c>
      <c r="I10" s="169"/>
      <c r="J10" s="169"/>
      <c r="K10" s="169"/>
      <c r="L10" s="34"/>
      <c r="M10" s="162"/>
      <c r="N10" s="163"/>
      <c r="O10" s="173"/>
      <c r="P10" s="164"/>
      <c r="Q10" s="165"/>
    </row>
    <row r="11" spans="1:17" ht="33" customHeight="1" thickBot="1" x14ac:dyDescent="0.3">
      <c r="A11" s="168"/>
      <c r="B11" s="168"/>
      <c r="C11" s="35" t="s">
        <v>0</v>
      </c>
      <c r="D11" s="35" t="s">
        <v>1</v>
      </c>
      <c r="E11" s="35" t="s">
        <v>2</v>
      </c>
      <c r="F11" s="115" t="s">
        <v>8</v>
      </c>
      <c r="G11" s="35" t="s">
        <v>5</v>
      </c>
      <c r="H11" s="159" t="s">
        <v>106</v>
      </c>
      <c r="I11" s="159"/>
      <c r="J11" s="159"/>
      <c r="K11" s="159"/>
      <c r="L11" s="34"/>
      <c r="M11" s="162" t="s">
        <v>46</v>
      </c>
      <c r="N11" s="163"/>
      <c r="O11" s="173" t="s">
        <v>21</v>
      </c>
      <c r="P11" s="164" t="s">
        <v>22</v>
      </c>
      <c r="Q11" s="165" t="s">
        <v>23</v>
      </c>
    </row>
    <row r="12" spans="1:17" ht="42" customHeight="1" thickBot="1" x14ac:dyDescent="0.3">
      <c r="A12" s="53" t="s">
        <v>49</v>
      </c>
      <c r="B12" s="53"/>
      <c r="C12" s="127">
        <v>1</v>
      </c>
      <c r="D12" s="127">
        <v>3</v>
      </c>
      <c r="E12" s="127">
        <v>5</v>
      </c>
      <c r="F12" s="56"/>
      <c r="G12" s="128">
        <v>10</v>
      </c>
      <c r="H12" s="172"/>
      <c r="I12" s="172"/>
      <c r="J12" s="172"/>
      <c r="K12" s="172"/>
      <c r="L12" s="34"/>
      <c r="M12" s="162"/>
      <c r="N12" s="163"/>
      <c r="O12" s="173"/>
      <c r="P12" s="164"/>
      <c r="Q12" s="165"/>
    </row>
    <row r="13" spans="1:17" ht="42" customHeight="1" thickBot="1" x14ac:dyDescent="0.3">
      <c r="A13" s="170" t="s">
        <v>50</v>
      </c>
      <c r="B13" s="170"/>
      <c r="C13" s="127">
        <v>1</v>
      </c>
      <c r="D13" s="127">
        <v>3</v>
      </c>
      <c r="E13" s="127">
        <v>5</v>
      </c>
      <c r="F13" s="56"/>
      <c r="G13" s="128">
        <v>10</v>
      </c>
      <c r="H13" s="171"/>
      <c r="I13" s="171"/>
      <c r="J13" s="171"/>
      <c r="K13" s="171"/>
      <c r="L13" s="34"/>
      <c r="M13" s="162"/>
      <c r="N13" s="163"/>
      <c r="O13" s="173"/>
      <c r="P13" s="164"/>
      <c r="Q13" s="165"/>
    </row>
    <row r="14" spans="1:17" ht="42" customHeight="1" thickBot="1" x14ac:dyDescent="0.3">
      <c r="A14" s="170" t="s">
        <v>51</v>
      </c>
      <c r="B14" s="170"/>
      <c r="C14" s="127">
        <v>1</v>
      </c>
      <c r="D14" s="127">
        <v>3</v>
      </c>
      <c r="E14" s="127">
        <v>5</v>
      </c>
      <c r="F14" s="56"/>
      <c r="G14" s="128">
        <v>10</v>
      </c>
      <c r="H14" s="172"/>
      <c r="I14" s="172"/>
      <c r="J14" s="172"/>
      <c r="K14" s="172"/>
      <c r="L14" s="34"/>
      <c r="M14" s="162"/>
      <c r="N14" s="163"/>
      <c r="O14" s="173"/>
      <c r="P14" s="164"/>
      <c r="Q14" s="165"/>
    </row>
    <row r="15" spans="1:17" s="5" customFormat="1" ht="42" customHeight="1" thickBot="1" x14ac:dyDescent="0.3">
      <c r="A15" s="170" t="s">
        <v>3</v>
      </c>
      <c r="B15" s="170"/>
      <c r="C15" s="127">
        <v>1</v>
      </c>
      <c r="D15" s="127">
        <v>3</v>
      </c>
      <c r="E15" s="127">
        <v>5</v>
      </c>
      <c r="F15" s="56"/>
      <c r="G15" s="128">
        <v>10</v>
      </c>
      <c r="H15" s="172"/>
      <c r="I15" s="172"/>
      <c r="J15" s="172"/>
      <c r="K15" s="172"/>
      <c r="L15" s="36"/>
      <c r="M15" s="162" t="s">
        <v>47</v>
      </c>
      <c r="N15" s="163"/>
      <c r="O15" s="173" t="s">
        <v>24</v>
      </c>
      <c r="P15" s="164" t="s">
        <v>25</v>
      </c>
      <c r="Q15" s="165" t="s">
        <v>26</v>
      </c>
    </row>
    <row r="16" spans="1:17" s="5" customFormat="1" ht="42" customHeight="1" thickBot="1" x14ac:dyDescent="0.3">
      <c r="A16" s="170" t="s">
        <v>52</v>
      </c>
      <c r="B16" s="170"/>
      <c r="C16" s="127">
        <v>1</v>
      </c>
      <c r="D16" s="127">
        <v>3</v>
      </c>
      <c r="E16" s="127">
        <v>5</v>
      </c>
      <c r="F16" s="56"/>
      <c r="G16" s="128">
        <v>15</v>
      </c>
      <c r="H16" s="172"/>
      <c r="I16" s="172"/>
      <c r="J16" s="172"/>
      <c r="K16" s="172"/>
      <c r="L16" s="36"/>
      <c r="M16" s="162"/>
      <c r="N16" s="163"/>
      <c r="O16" s="173"/>
      <c r="P16" s="164"/>
      <c r="Q16" s="165"/>
    </row>
    <row r="17" spans="1:17" s="5" customFormat="1" ht="42" customHeight="1" thickBot="1" x14ac:dyDescent="0.3">
      <c r="A17" s="170" t="s">
        <v>53</v>
      </c>
      <c r="B17" s="170"/>
      <c r="C17" s="127">
        <v>1</v>
      </c>
      <c r="D17" s="127">
        <v>3</v>
      </c>
      <c r="E17" s="127">
        <v>5</v>
      </c>
      <c r="F17" s="56"/>
      <c r="G17" s="128">
        <v>20</v>
      </c>
      <c r="H17" s="172"/>
      <c r="I17" s="172"/>
      <c r="J17" s="172"/>
      <c r="K17" s="172"/>
      <c r="L17" s="36"/>
      <c r="M17" s="162" t="s">
        <v>18</v>
      </c>
      <c r="N17" s="163"/>
      <c r="O17" s="173" t="s">
        <v>27</v>
      </c>
      <c r="P17" s="164" t="s">
        <v>28</v>
      </c>
      <c r="Q17" s="165" t="s">
        <v>70</v>
      </c>
    </row>
    <row r="18" spans="1:17" s="5" customFormat="1" ht="42" customHeight="1" thickBot="1" x14ac:dyDescent="0.3">
      <c r="A18" s="170" t="s">
        <v>54</v>
      </c>
      <c r="B18" s="170"/>
      <c r="C18" s="127">
        <v>1</v>
      </c>
      <c r="D18" s="127">
        <v>3</v>
      </c>
      <c r="E18" s="127">
        <v>5</v>
      </c>
      <c r="F18" s="56"/>
      <c r="G18" s="128">
        <v>25</v>
      </c>
      <c r="H18" s="172"/>
      <c r="I18" s="172"/>
      <c r="J18" s="172"/>
      <c r="K18" s="172"/>
      <c r="L18" s="36"/>
      <c r="M18" s="162"/>
      <c r="N18" s="163"/>
      <c r="O18" s="173"/>
      <c r="P18" s="164"/>
      <c r="Q18" s="165"/>
    </row>
    <row r="19" spans="1:17" s="5" customFormat="1" ht="42" customHeight="1" thickBot="1" x14ac:dyDescent="0.3">
      <c r="A19" s="37"/>
      <c r="B19" s="38"/>
      <c r="C19" s="178" t="s">
        <v>4</v>
      </c>
      <c r="D19" s="178"/>
      <c r="E19" s="178"/>
      <c r="F19" s="129">
        <f>SUMPRODUCT(F12:F18,G12:G18)</f>
        <v>0</v>
      </c>
      <c r="G19" s="38"/>
      <c r="H19" s="38"/>
      <c r="I19" s="38"/>
      <c r="J19" s="38"/>
      <c r="K19" s="39"/>
      <c r="L19" s="36"/>
      <c r="M19" s="162" t="s">
        <v>44</v>
      </c>
      <c r="N19" s="163"/>
      <c r="O19" s="173" t="s">
        <v>68</v>
      </c>
      <c r="P19" s="164" t="s">
        <v>29</v>
      </c>
      <c r="Q19" s="165" t="s">
        <v>30</v>
      </c>
    </row>
    <row r="20" spans="1:17" s="5" customFormat="1" ht="57" customHeight="1" thickBot="1" x14ac:dyDescent="0.25">
      <c r="A20" s="34"/>
      <c r="B20" s="34"/>
      <c r="C20" s="34"/>
      <c r="D20" s="34"/>
      <c r="E20" s="34"/>
      <c r="F20" s="40"/>
      <c r="G20" s="40"/>
      <c r="H20" s="34"/>
      <c r="I20" s="34"/>
      <c r="J20" s="34"/>
      <c r="K20" s="34"/>
      <c r="L20" s="36"/>
      <c r="M20" s="162"/>
      <c r="N20" s="163"/>
      <c r="O20" s="173"/>
      <c r="P20" s="164"/>
      <c r="Q20" s="165"/>
    </row>
    <row r="21" spans="1:17" s="5" customFormat="1" ht="42" customHeight="1" thickBot="1" x14ac:dyDescent="0.25">
      <c r="A21" s="34"/>
      <c r="B21" s="174" t="s">
        <v>7</v>
      </c>
      <c r="C21" s="174"/>
      <c r="D21" s="174"/>
      <c r="E21" s="175"/>
      <c r="F21" s="176" t="str">
        <f>IF(F19&lt;220,"DEFAULT",IF(AND(F19&gt;=220,F19&lt;420),"MEDIUM",IF(F19&gt;=420,"LOW","ERROR")))</f>
        <v>DEFAULT</v>
      </c>
      <c r="G21" s="176"/>
      <c r="H21" s="116" t="s">
        <v>12</v>
      </c>
      <c r="I21" s="177" t="s">
        <v>9</v>
      </c>
      <c r="J21" s="177"/>
      <c r="K21" s="34"/>
      <c r="L21" s="36"/>
      <c r="M21" s="162" t="s">
        <v>45</v>
      </c>
      <c r="N21" s="163"/>
      <c r="O21" s="173" t="s">
        <v>71</v>
      </c>
      <c r="P21" s="164" t="s">
        <v>31</v>
      </c>
      <c r="Q21" s="165" t="s">
        <v>32</v>
      </c>
    </row>
    <row r="22" spans="1:17" ht="23.25" customHeight="1" thickBot="1" x14ac:dyDescent="0.3">
      <c r="A22" s="34"/>
      <c r="B22" s="174"/>
      <c r="C22" s="174"/>
      <c r="D22" s="174"/>
      <c r="E22" s="175"/>
      <c r="F22" s="176"/>
      <c r="G22" s="176"/>
      <c r="H22" s="116" t="s">
        <v>13</v>
      </c>
      <c r="I22" s="177" t="s">
        <v>10</v>
      </c>
      <c r="J22" s="177"/>
      <c r="K22" s="34"/>
      <c r="L22" s="34"/>
      <c r="M22" s="162"/>
      <c r="N22" s="163"/>
      <c r="O22" s="173"/>
      <c r="P22" s="164"/>
      <c r="Q22" s="165"/>
    </row>
    <row r="23" spans="1:17" ht="43.5" customHeight="1" thickBot="1" x14ac:dyDescent="0.3">
      <c r="A23" s="34"/>
      <c r="B23" s="174"/>
      <c r="C23" s="174"/>
      <c r="D23" s="174"/>
      <c r="E23" s="175"/>
      <c r="F23" s="176"/>
      <c r="G23" s="176"/>
      <c r="H23" s="116" t="s">
        <v>14</v>
      </c>
      <c r="I23" s="177" t="s">
        <v>11</v>
      </c>
      <c r="J23" s="177"/>
      <c r="K23" s="34"/>
      <c r="L23" s="34"/>
      <c r="M23" s="162"/>
      <c r="N23" s="163"/>
      <c r="O23" s="173"/>
      <c r="P23" s="164"/>
      <c r="Q23" s="165"/>
    </row>
    <row r="24" spans="1:17" ht="28.5" customHeight="1" thickBot="1" x14ac:dyDescent="0.3">
      <c r="A24" s="34"/>
      <c r="B24" s="34"/>
      <c r="C24" s="34"/>
      <c r="D24" s="34"/>
      <c r="E24" s="34"/>
      <c r="F24" s="34"/>
      <c r="G24" s="34"/>
      <c r="H24" s="34"/>
      <c r="I24" s="34"/>
      <c r="J24" s="41"/>
      <c r="K24" s="34"/>
      <c r="L24" s="34"/>
      <c r="M24" s="162" t="s">
        <v>75</v>
      </c>
      <c r="N24" s="163"/>
      <c r="O24" s="173" t="s">
        <v>33</v>
      </c>
      <c r="P24" s="164" t="s">
        <v>34</v>
      </c>
      <c r="Q24" s="165" t="s">
        <v>35</v>
      </c>
    </row>
    <row r="25" spans="1:17" ht="26.25" customHeight="1" thickBot="1" x14ac:dyDescent="0.3">
      <c r="A25" s="42"/>
      <c r="B25" s="36"/>
      <c r="C25" s="43"/>
      <c r="D25" s="43"/>
      <c r="E25" s="43"/>
      <c r="F25" s="43"/>
      <c r="G25" s="42"/>
      <c r="H25" s="179"/>
      <c r="I25" s="179"/>
      <c r="J25" s="179"/>
      <c r="K25" s="34"/>
      <c r="L25" s="34"/>
      <c r="M25" s="162"/>
      <c r="N25" s="163"/>
      <c r="O25" s="173"/>
      <c r="P25" s="164"/>
      <c r="Q25" s="165"/>
    </row>
    <row r="26" spans="1:17" ht="29.25" customHeight="1" thickTop="1" thickBot="1" x14ac:dyDescent="0.3">
      <c r="A26" s="180" t="s">
        <v>73</v>
      </c>
      <c r="B26" s="180"/>
      <c r="C26" s="181"/>
      <c r="D26" s="182"/>
      <c r="E26" s="182"/>
      <c r="F26" s="182"/>
      <c r="G26" s="183"/>
      <c r="H26" s="180" t="s">
        <v>74</v>
      </c>
      <c r="I26" s="180"/>
      <c r="J26" s="184"/>
      <c r="K26" s="185"/>
      <c r="L26" s="34"/>
      <c r="M26" s="162"/>
      <c r="N26" s="163"/>
      <c r="O26" s="173"/>
      <c r="P26" s="164"/>
      <c r="Q26" s="165"/>
    </row>
    <row r="27" spans="1:17" ht="24" customHeight="1" thickTop="1" thickBot="1" x14ac:dyDescent="0.3">
      <c r="A27" s="186" t="s">
        <v>17</v>
      </c>
      <c r="B27" s="186"/>
      <c r="C27" s="186" t="s">
        <v>16</v>
      </c>
      <c r="D27" s="186"/>
      <c r="E27" s="186"/>
      <c r="F27" s="186"/>
      <c r="G27" s="186"/>
      <c r="H27" s="187" t="s">
        <v>72</v>
      </c>
      <c r="I27" s="187"/>
      <c r="J27" s="187" t="s">
        <v>61</v>
      </c>
      <c r="K27" s="187"/>
      <c r="L27" s="34"/>
      <c r="M27" s="162"/>
      <c r="N27" s="163"/>
      <c r="O27" s="173"/>
      <c r="P27" s="164"/>
      <c r="Q27" s="165"/>
    </row>
    <row r="28" spans="1:17" ht="42" customHeight="1" thickTop="1" thickBot="1" x14ac:dyDescent="0.3">
      <c r="A28" s="180" t="s">
        <v>59</v>
      </c>
      <c r="B28" s="180"/>
      <c r="C28" s="191"/>
      <c r="D28" s="192"/>
      <c r="E28" s="192"/>
      <c r="F28" s="192"/>
      <c r="G28" s="185"/>
      <c r="H28" s="193"/>
      <c r="I28" s="193"/>
      <c r="J28" s="194"/>
      <c r="K28" s="194"/>
      <c r="L28" s="34"/>
      <c r="M28" s="44"/>
      <c r="N28" s="44"/>
      <c r="O28" s="45"/>
      <c r="P28" s="45"/>
      <c r="Q28" s="45"/>
    </row>
    <row r="29" spans="1:17" ht="30" customHeight="1" thickTop="1" thickBot="1" x14ac:dyDescent="0.3">
      <c r="A29" s="195"/>
      <c r="B29" s="195"/>
      <c r="C29" s="195"/>
      <c r="D29" s="195"/>
      <c r="E29" s="195"/>
      <c r="F29" s="195"/>
      <c r="G29" s="195"/>
      <c r="H29" s="195"/>
      <c r="I29" s="195"/>
      <c r="J29" s="195"/>
      <c r="K29" s="195"/>
      <c r="L29" s="46"/>
      <c r="M29" s="46"/>
      <c r="N29" s="46"/>
      <c r="O29" s="34"/>
      <c r="P29" s="34"/>
      <c r="Q29" s="34"/>
    </row>
    <row r="30" spans="1:17" s="5" customFormat="1" ht="42" customHeight="1" thickTop="1" thickBot="1" x14ac:dyDescent="0.3">
      <c r="A30" s="186" t="s">
        <v>60</v>
      </c>
      <c r="B30" s="186"/>
      <c r="C30" s="196"/>
      <c r="D30" s="196"/>
      <c r="E30" s="196"/>
      <c r="F30" s="196"/>
      <c r="G30" s="196"/>
      <c r="H30" s="197"/>
      <c r="I30" s="197"/>
      <c r="J30" s="196"/>
      <c r="K30" s="196"/>
      <c r="L30" s="47"/>
      <c r="M30" s="47"/>
      <c r="N30" s="47"/>
      <c r="O30" s="36"/>
      <c r="P30" s="36"/>
      <c r="Q30" s="36"/>
    </row>
    <row r="31" spans="1:17" s="6" customFormat="1" ht="33.950000000000003" customHeight="1" thickTop="1" thickBot="1" x14ac:dyDescent="0.3">
      <c r="A31" s="188"/>
      <c r="B31" s="189"/>
      <c r="C31" s="189"/>
      <c r="D31" s="189"/>
      <c r="E31" s="189"/>
      <c r="F31" s="189"/>
      <c r="G31" s="189"/>
      <c r="H31" s="189"/>
      <c r="I31" s="189"/>
      <c r="J31" s="189"/>
      <c r="K31" s="190"/>
      <c r="L31" s="48"/>
      <c r="M31" s="48"/>
      <c r="N31" s="48"/>
      <c r="O31" s="49"/>
      <c r="P31" s="49"/>
      <c r="Q31" s="49"/>
    </row>
    <row r="32" spans="1:17" ht="15" customHeight="1" thickTop="1" x14ac:dyDescent="0.25">
      <c r="A32" s="34"/>
      <c r="B32" s="34"/>
      <c r="C32" s="34"/>
      <c r="D32" s="34"/>
      <c r="E32" s="34"/>
      <c r="F32" s="34"/>
      <c r="G32" s="34"/>
      <c r="H32" s="34"/>
      <c r="I32" s="34"/>
      <c r="J32" s="34"/>
      <c r="K32" s="34"/>
      <c r="L32" s="50"/>
      <c r="M32" s="50"/>
      <c r="N32" s="50"/>
      <c r="O32" s="34"/>
      <c r="P32" s="34"/>
      <c r="Q32" s="34"/>
    </row>
    <row r="33" spans="1:17" s="7" customFormat="1" ht="33.950000000000003" customHeight="1" x14ac:dyDescent="0.25">
      <c r="A33" s="34"/>
      <c r="B33" s="34"/>
      <c r="C33" s="34"/>
      <c r="D33" s="34"/>
      <c r="E33" s="34"/>
      <c r="F33" s="34"/>
      <c r="G33" s="34"/>
      <c r="H33" s="34"/>
      <c r="I33" s="34"/>
      <c r="J33" s="34"/>
      <c r="K33" s="34"/>
      <c r="L33" s="48"/>
      <c r="M33" s="48"/>
      <c r="N33" s="48"/>
      <c r="O33" s="51"/>
      <c r="P33" s="51"/>
      <c r="Q33" s="51"/>
    </row>
    <row r="34" spans="1:17" ht="15" customHeight="1" x14ac:dyDescent="0.25">
      <c r="A34" s="34"/>
      <c r="B34" s="34"/>
      <c r="C34" s="34"/>
      <c r="D34" s="34"/>
      <c r="E34" s="34"/>
      <c r="F34" s="34"/>
      <c r="G34" s="34"/>
      <c r="H34" s="34"/>
      <c r="I34" s="34"/>
      <c r="J34" s="34"/>
      <c r="K34" s="34"/>
      <c r="L34" s="52"/>
      <c r="M34" s="52"/>
      <c r="N34" s="52"/>
      <c r="O34" s="34"/>
      <c r="P34" s="34"/>
      <c r="Q34" s="34"/>
    </row>
    <row r="35" spans="1:17" ht="15" customHeight="1" x14ac:dyDescent="0.25">
      <c r="L35" s="34"/>
      <c r="M35" s="34"/>
      <c r="N35" s="34"/>
      <c r="O35" s="34"/>
      <c r="P35" s="34"/>
      <c r="Q35" s="34"/>
    </row>
    <row r="36" spans="1:17" ht="15" customHeight="1" x14ac:dyDescent="0.25">
      <c r="L36" s="34"/>
      <c r="M36" s="34"/>
      <c r="N36" s="34"/>
      <c r="O36" s="34"/>
      <c r="P36" s="34"/>
      <c r="Q36" s="34"/>
    </row>
    <row r="37" spans="1:17" ht="15" customHeight="1" x14ac:dyDescent="0.25">
      <c r="L37" s="34"/>
      <c r="M37" s="34"/>
      <c r="N37" s="34"/>
      <c r="O37" s="34"/>
      <c r="P37" s="34"/>
      <c r="Q37" s="34"/>
    </row>
    <row r="38" spans="1:17" ht="15" customHeight="1" x14ac:dyDescent="0.25"/>
    <row r="39" spans="1:17" ht="15" customHeight="1" x14ac:dyDescent="0.25"/>
    <row r="40" spans="1:17" ht="15" customHeight="1" x14ac:dyDescent="0.25"/>
    <row r="41" spans="1:17" ht="15" customHeight="1" x14ac:dyDescent="0.25"/>
  </sheetData>
  <sheetProtection algorithmName="SHA-512" hashValue="rsYLEJ9Kro2fidHMqld+Bev6BQOU+T8AHMaoUeUKz2+Gw+WbhpPHp3FXuXf2iknw3oQRKG+1SVBEQoLOQwzTww==" saltValue="yEdk0RsfsWjIctPcs7ZzbQ==" spinCount="100000" sheet="1" objects="1" scenarios="1" selectLockedCells="1"/>
  <mergeCells count="84">
    <mergeCell ref="A31:K31"/>
    <mergeCell ref="A28:B28"/>
    <mergeCell ref="C28:G28"/>
    <mergeCell ref="H28:I28"/>
    <mergeCell ref="J28:K28"/>
    <mergeCell ref="A29:K29"/>
    <mergeCell ref="A30:B30"/>
    <mergeCell ref="C30:G30"/>
    <mergeCell ref="H30:I30"/>
    <mergeCell ref="J30:K30"/>
    <mergeCell ref="A26:B26"/>
    <mergeCell ref="C26:G26"/>
    <mergeCell ref="H26:I26"/>
    <mergeCell ref="J26:K26"/>
    <mergeCell ref="A27:B27"/>
    <mergeCell ref="C27:G27"/>
    <mergeCell ref="H27:I27"/>
    <mergeCell ref="J27:K27"/>
    <mergeCell ref="M24:N27"/>
    <mergeCell ref="O24:O27"/>
    <mergeCell ref="P24:P27"/>
    <mergeCell ref="Q24:Q27"/>
    <mergeCell ref="H25:J25"/>
    <mergeCell ref="Q19:Q20"/>
    <mergeCell ref="P21:P23"/>
    <mergeCell ref="Q21:Q23"/>
    <mergeCell ref="I22:J22"/>
    <mergeCell ref="I23:J23"/>
    <mergeCell ref="M17:N18"/>
    <mergeCell ref="O17:O18"/>
    <mergeCell ref="P17:P18"/>
    <mergeCell ref="B21:E23"/>
    <mergeCell ref="F21:G23"/>
    <mergeCell ref="I21:J21"/>
    <mergeCell ref="M21:N23"/>
    <mergeCell ref="O21:O23"/>
    <mergeCell ref="C19:E19"/>
    <mergeCell ref="M19:N20"/>
    <mergeCell ref="O19:O20"/>
    <mergeCell ref="P19:P20"/>
    <mergeCell ref="M11:N14"/>
    <mergeCell ref="O11:O14"/>
    <mergeCell ref="H12:K12"/>
    <mergeCell ref="Q17:Q18"/>
    <mergeCell ref="A18:B18"/>
    <mergeCell ref="H18:K18"/>
    <mergeCell ref="A15:B15"/>
    <mergeCell ref="H15:K15"/>
    <mergeCell ref="M15:N16"/>
    <mergeCell ref="O15:O16"/>
    <mergeCell ref="P15:P16"/>
    <mergeCell ref="Q15:Q16"/>
    <mergeCell ref="A16:B16"/>
    <mergeCell ref="H16:K16"/>
    <mergeCell ref="A17:B17"/>
    <mergeCell ref="H17:K17"/>
    <mergeCell ref="P7:P10"/>
    <mergeCell ref="Q7:Q10"/>
    <mergeCell ref="A8:D8"/>
    <mergeCell ref="E8:K8"/>
    <mergeCell ref="A9:K9"/>
    <mergeCell ref="A10:B11"/>
    <mergeCell ref="C10:G10"/>
    <mergeCell ref="H10:K10"/>
    <mergeCell ref="H11:K11"/>
    <mergeCell ref="P11:P14"/>
    <mergeCell ref="Q11:Q14"/>
    <mergeCell ref="A13:B13"/>
    <mergeCell ref="H13:K13"/>
    <mergeCell ref="A14:B14"/>
    <mergeCell ref="H14:K14"/>
    <mergeCell ref="O7:O10"/>
    <mergeCell ref="A6:D6"/>
    <mergeCell ref="E6:K6"/>
    <mergeCell ref="M6:N6"/>
    <mergeCell ref="A7:D7"/>
    <mergeCell ref="E7:K7"/>
    <mergeCell ref="M7:N10"/>
    <mergeCell ref="A1:K1"/>
    <mergeCell ref="A2:K2"/>
    <mergeCell ref="B4:K4"/>
    <mergeCell ref="M4:Q4"/>
    <mergeCell ref="A5:K5"/>
    <mergeCell ref="M5:Q5"/>
  </mergeCells>
  <conditionalFormatting sqref="F21">
    <cfRule type="cellIs" dxfId="5" priority="1" operator="equal">
      <formula>"DEFAULT"</formula>
    </cfRule>
    <cfRule type="cellIs" dxfId="4" priority="2" operator="equal">
      <formula>"MEDIUM"</formula>
    </cfRule>
    <cfRule type="cellIs" dxfId="3" priority="3" operator="equal">
      <formula>"LOW"</formula>
    </cfRule>
  </conditionalFormatting>
  <pageMargins left="0.19685039370078741" right="0.15748031496062992" top="0.27559055118110237" bottom="0.74803149606299213" header="0.31496062992125984" footer="0.31496062992125984"/>
  <pageSetup paperSize="9" scale="64" orientation="portrait" r:id="rId1"/>
  <headerFooter>
    <oddFooter>&amp;C&amp;"Arial,Regular"&amp;9Page &amp;P of &amp;N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721EC2E-DCCC-4AEF-8DF3-7579C02F3C6C}">
          <x14:formula1>
            <xm:f>'Data sheet'!$C$2:$C$4</xm:f>
          </x14:formula1>
          <xm:sqref>F12:F18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7"/>
  <sheetViews>
    <sheetView showGridLines="0" zoomScaleNormal="100" workbookViewId="0">
      <selection activeCell="B5" sqref="B5"/>
    </sheetView>
  </sheetViews>
  <sheetFormatPr defaultRowHeight="15" x14ac:dyDescent="0.25"/>
  <cols>
    <col min="1" max="1" width="21.5703125" style="2" customWidth="1"/>
    <col min="2" max="2" width="10.85546875" style="2" customWidth="1"/>
    <col min="3" max="3" width="7.42578125" style="2" customWidth="1"/>
    <col min="4" max="4" width="10" style="8" customWidth="1"/>
    <col min="5" max="8" width="14.7109375" style="8" customWidth="1"/>
    <col min="9" max="9" width="25.5703125" style="8" customWidth="1"/>
    <col min="10" max="10" width="25.42578125" style="8" customWidth="1"/>
    <col min="11" max="11" width="25" style="2" customWidth="1"/>
    <col min="12" max="12" width="40.140625" style="2" customWidth="1"/>
    <col min="13" max="13" width="21.5703125" style="2" customWidth="1"/>
    <col min="14" max="16384" width="9.140625" style="2"/>
  </cols>
  <sheetData>
    <row r="1" spans="1:13" ht="87.75" customHeight="1" x14ac:dyDescent="0.25">
      <c r="G1" s="2"/>
      <c r="H1" s="2"/>
    </row>
    <row r="2" spans="1:13" s="11" customFormat="1" ht="35.25" customHeight="1" thickBot="1" x14ac:dyDescent="0.3">
      <c r="A2" s="221" t="s">
        <v>65</v>
      </c>
      <c r="B2" s="221"/>
      <c r="C2" s="221"/>
      <c r="D2" s="221"/>
      <c r="E2" s="221"/>
      <c r="F2" s="221"/>
      <c r="G2" s="221"/>
      <c r="H2" s="221"/>
      <c r="I2" s="221"/>
      <c r="J2" s="103"/>
      <c r="K2" s="9"/>
      <c r="L2" s="10"/>
      <c r="M2" s="10"/>
    </row>
    <row r="3" spans="1:13" s="13" customFormat="1" ht="30" customHeight="1" x14ac:dyDescent="0.25">
      <c r="A3" s="238"/>
      <c r="B3" s="206" t="s">
        <v>39</v>
      </c>
      <c r="C3" s="207"/>
      <c r="D3" s="208"/>
      <c r="E3" s="209" t="s">
        <v>130</v>
      </c>
      <c r="F3" s="209" t="s">
        <v>123</v>
      </c>
      <c r="G3" s="209" t="s">
        <v>124</v>
      </c>
      <c r="H3" s="209" t="s">
        <v>131</v>
      </c>
      <c r="I3" s="200" t="s">
        <v>111</v>
      </c>
      <c r="J3" s="198" t="s">
        <v>115</v>
      </c>
      <c r="K3" s="12"/>
    </row>
    <row r="4" spans="1:13" s="13" customFormat="1" ht="17.25" customHeight="1" thickBot="1" x14ac:dyDescent="0.3">
      <c r="A4" s="238"/>
      <c r="B4" s="84" t="s">
        <v>82</v>
      </c>
      <c r="C4" s="85" t="s">
        <v>81</v>
      </c>
      <c r="D4" s="85" t="s">
        <v>83</v>
      </c>
      <c r="E4" s="210"/>
      <c r="F4" s="210"/>
      <c r="G4" s="210"/>
      <c r="H4" s="210"/>
      <c r="I4" s="201"/>
      <c r="J4" s="199"/>
      <c r="K4" s="12"/>
    </row>
    <row r="5" spans="1:13" x14ac:dyDescent="0.25">
      <c r="A5" s="235" t="s">
        <v>76</v>
      </c>
      <c r="B5" s="58"/>
      <c r="C5" s="29" t="s">
        <v>81</v>
      </c>
      <c r="D5" s="79"/>
      <c r="E5" s="79"/>
      <c r="F5" s="79"/>
      <c r="G5" s="79"/>
      <c r="H5" s="139"/>
      <c r="I5" s="104"/>
      <c r="J5" s="105"/>
      <c r="K5" s="14"/>
    </row>
    <row r="6" spans="1:13" x14ac:dyDescent="0.25">
      <c r="A6" s="236"/>
      <c r="B6" s="59"/>
      <c r="C6" s="30" t="s">
        <v>81</v>
      </c>
      <c r="D6" s="80"/>
      <c r="E6" s="80"/>
      <c r="F6" s="80"/>
      <c r="G6" s="80"/>
      <c r="H6" s="140"/>
      <c r="I6" s="106"/>
      <c r="J6" s="107"/>
      <c r="K6" s="14"/>
    </row>
    <row r="7" spans="1:13" x14ac:dyDescent="0.25">
      <c r="A7" s="236"/>
      <c r="B7" s="59"/>
      <c r="C7" s="30" t="s">
        <v>81</v>
      </c>
      <c r="D7" s="80"/>
      <c r="E7" s="80"/>
      <c r="F7" s="80"/>
      <c r="G7" s="80"/>
      <c r="H7" s="140"/>
      <c r="I7" s="106"/>
      <c r="J7" s="105"/>
      <c r="K7" s="14"/>
    </row>
    <row r="8" spans="1:13" x14ac:dyDescent="0.25">
      <c r="A8" s="236"/>
      <c r="B8" s="59"/>
      <c r="C8" s="30" t="s">
        <v>81</v>
      </c>
      <c r="D8" s="80"/>
      <c r="E8" s="80"/>
      <c r="F8" s="80"/>
      <c r="G8" s="80"/>
      <c r="H8" s="140"/>
      <c r="I8" s="106"/>
      <c r="J8" s="107"/>
      <c r="K8" s="14"/>
    </row>
    <row r="9" spans="1:13" x14ac:dyDescent="0.25">
      <c r="A9" s="236"/>
      <c r="B9" s="59"/>
      <c r="C9" s="30" t="s">
        <v>81</v>
      </c>
      <c r="D9" s="80"/>
      <c r="E9" s="80"/>
      <c r="F9" s="80"/>
      <c r="G9" s="80"/>
      <c r="H9" s="140"/>
      <c r="I9" s="106"/>
      <c r="J9" s="105"/>
      <c r="K9" s="14"/>
    </row>
    <row r="10" spans="1:13" x14ac:dyDescent="0.25">
      <c r="A10" s="236"/>
      <c r="B10" s="59"/>
      <c r="C10" s="30" t="s">
        <v>81</v>
      </c>
      <c r="D10" s="80"/>
      <c r="E10" s="80"/>
      <c r="F10" s="80"/>
      <c r="G10" s="80"/>
      <c r="H10" s="140"/>
      <c r="I10" s="106"/>
      <c r="J10" s="107"/>
      <c r="K10" s="14"/>
    </row>
    <row r="11" spans="1:13" x14ac:dyDescent="0.25">
      <c r="A11" s="236"/>
      <c r="B11" s="59"/>
      <c r="C11" s="30" t="s">
        <v>81</v>
      </c>
      <c r="D11" s="80"/>
      <c r="E11" s="80"/>
      <c r="F11" s="80"/>
      <c r="G11" s="80"/>
      <c r="H11" s="140"/>
      <c r="I11" s="106"/>
      <c r="J11" s="105"/>
      <c r="K11" s="14"/>
    </row>
    <row r="12" spans="1:13" x14ac:dyDescent="0.25">
      <c r="A12" s="236"/>
      <c r="B12" s="59"/>
      <c r="C12" s="30" t="s">
        <v>81</v>
      </c>
      <c r="D12" s="80"/>
      <c r="E12" s="80"/>
      <c r="F12" s="80"/>
      <c r="G12" s="80"/>
      <c r="H12" s="140"/>
      <c r="I12" s="106"/>
      <c r="J12" s="107"/>
      <c r="K12" s="14"/>
    </row>
    <row r="13" spans="1:13" x14ac:dyDescent="0.25">
      <c r="A13" s="236"/>
      <c r="B13" s="59"/>
      <c r="C13" s="30" t="s">
        <v>81</v>
      </c>
      <c r="D13" s="80"/>
      <c r="E13" s="80"/>
      <c r="F13" s="80"/>
      <c r="G13" s="80"/>
      <c r="H13" s="140"/>
      <c r="I13" s="106"/>
      <c r="J13" s="105"/>
      <c r="K13" s="14"/>
    </row>
    <row r="14" spans="1:13" ht="15.75" thickBot="1" x14ac:dyDescent="0.3">
      <c r="A14" s="237"/>
      <c r="B14" s="60"/>
      <c r="C14" s="57" t="s">
        <v>81</v>
      </c>
      <c r="D14" s="81"/>
      <c r="E14" s="81"/>
      <c r="F14" s="81"/>
      <c r="G14" s="81"/>
      <c r="H14" s="141"/>
      <c r="I14" s="108"/>
      <c r="J14" s="109"/>
      <c r="K14" s="14"/>
    </row>
    <row r="15" spans="1:13" ht="18" customHeight="1" x14ac:dyDescent="0.25">
      <c r="A15" s="223" t="s">
        <v>126</v>
      </c>
      <c r="B15" s="202" t="s">
        <v>40</v>
      </c>
      <c r="C15" s="203"/>
      <c r="D15" s="203"/>
      <c r="E15" s="74">
        <f>IF(COUNT(E5:E14),AVERAGE(E5:E14),0)</f>
        <v>0</v>
      </c>
      <c r="F15" s="74">
        <f>IF(COUNT(F5:F14),AVERAGE(F5:F14),0)</f>
        <v>0</v>
      </c>
      <c r="G15" s="74">
        <f>IF(COUNT(G5:G14),AVERAGE(G5:G14),0)</f>
        <v>0</v>
      </c>
      <c r="H15" s="74">
        <f>IF(COUNT(H5:H14),AVERAGE(H5:H14),0)</f>
        <v>0</v>
      </c>
      <c r="I15" s="74">
        <f t="shared" ref="I15" si="0">IF(COUNT(I5:I14),AVERAGE(I5:I14),0)</f>
        <v>0</v>
      </c>
      <c r="J15" s="211"/>
      <c r="K15" s="15"/>
    </row>
    <row r="16" spans="1:13" ht="18" customHeight="1" thickBot="1" x14ac:dyDescent="0.3">
      <c r="A16" s="224"/>
      <c r="B16" s="204" t="s">
        <v>41</v>
      </c>
      <c r="C16" s="205"/>
      <c r="D16" s="205"/>
      <c r="E16" s="113">
        <f>IF(COUNT(E5:E14),STDEV(E5:E14),0)</f>
        <v>0</v>
      </c>
      <c r="F16" s="113">
        <f>IF(COUNT(F5:F14),STDEV(F5:F14),0)</f>
        <v>0</v>
      </c>
      <c r="G16" s="113">
        <f>IF(COUNT(G5:G14),STDEV(G5:G14),0)</f>
        <v>0</v>
      </c>
      <c r="H16" s="113">
        <f>IF(COUNT(H5:H14),STDEV(H5:H14),0)</f>
        <v>0</v>
      </c>
      <c r="I16" s="113">
        <f t="shared" ref="I16" si="1">IF(COUNT(I5:I14),STDEV(I5:I14),0)</f>
        <v>0</v>
      </c>
      <c r="J16" s="212"/>
      <c r="K16" s="16"/>
    </row>
    <row r="17" spans="1:11" ht="18" customHeight="1" x14ac:dyDescent="0.25">
      <c r="A17" s="232" t="s">
        <v>127</v>
      </c>
      <c r="B17" s="225" t="s">
        <v>87</v>
      </c>
      <c r="C17" s="231" t="s">
        <v>116</v>
      </c>
      <c r="D17" s="231"/>
      <c r="E17" s="75"/>
      <c r="F17" s="75"/>
      <c r="G17" s="75"/>
      <c r="H17" s="144">
        <v>70</v>
      </c>
      <c r="I17" s="117"/>
      <c r="J17" s="118"/>
      <c r="K17" s="17"/>
    </row>
    <row r="18" spans="1:11" ht="18" customHeight="1" thickBot="1" x14ac:dyDescent="0.3">
      <c r="A18" s="233"/>
      <c r="B18" s="226"/>
      <c r="C18" s="228" t="s">
        <v>42</v>
      </c>
      <c r="D18" s="228"/>
      <c r="E18" s="77">
        <f>ABS(IF(ISERROR(E15-E17/E16),0,(E15-E17)/E16))</f>
        <v>0</v>
      </c>
      <c r="F18" s="77">
        <f t="shared" ref="F18:H18" si="2">ABS(IF(ISERROR(F15-F17/F16),0,(F15-F17)/F16))</f>
        <v>0</v>
      </c>
      <c r="G18" s="77">
        <f t="shared" si="2"/>
        <v>0</v>
      </c>
      <c r="H18" s="77">
        <f t="shared" si="2"/>
        <v>0</v>
      </c>
      <c r="I18" s="110"/>
      <c r="J18" s="114"/>
      <c r="K18" s="17"/>
    </row>
    <row r="19" spans="1:11" ht="18" customHeight="1" x14ac:dyDescent="0.25">
      <c r="A19" s="233"/>
      <c r="B19" s="225" t="s">
        <v>88</v>
      </c>
      <c r="C19" s="230" t="s">
        <v>90</v>
      </c>
      <c r="D19" s="231"/>
      <c r="E19" s="75"/>
      <c r="F19" s="75"/>
      <c r="G19" s="75"/>
      <c r="H19" s="144"/>
      <c r="I19" s="117"/>
      <c r="J19" s="118"/>
      <c r="K19" s="17"/>
    </row>
    <row r="20" spans="1:11" ht="18" customHeight="1" x14ac:dyDescent="0.25">
      <c r="A20" s="233"/>
      <c r="B20" s="226"/>
      <c r="C20" s="228" t="s">
        <v>42</v>
      </c>
      <c r="D20" s="228"/>
      <c r="E20" s="77">
        <f>ABS(IF(ISERROR(E15-E19/E16),0,(E15-E19)/E16))</f>
        <v>0</v>
      </c>
      <c r="F20" s="77">
        <f>ABS(IF(ISERROR(F15-F19/F16),0,(F15-F19)/F16))</f>
        <v>0</v>
      </c>
      <c r="G20" s="77">
        <f>ABS(IF(ISERROR(G15-G19/G16),0,(G15-G19)/G16))</f>
        <v>0</v>
      </c>
      <c r="H20" s="142"/>
      <c r="I20" s="110"/>
      <c r="J20" s="114"/>
      <c r="K20" s="17"/>
    </row>
    <row r="21" spans="1:11" ht="18" customHeight="1" x14ac:dyDescent="0.25">
      <c r="A21" s="233"/>
      <c r="B21" s="226"/>
      <c r="C21" s="215" t="s">
        <v>91</v>
      </c>
      <c r="D21" s="216"/>
      <c r="E21" s="76"/>
      <c r="F21" s="76"/>
      <c r="G21" s="76"/>
      <c r="H21" s="145"/>
      <c r="I21" s="119"/>
      <c r="J21" s="120"/>
      <c r="K21" s="17"/>
    </row>
    <row r="22" spans="1:11" ht="18" customHeight="1" x14ac:dyDescent="0.25">
      <c r="A22" s="233"/>
      <c r="B22" s="226"/>
      <c r="C22" s="228" t="s">
        <v>42</v>
      </c>
      <c r="D22" s="228"/>
      <c r="E22" s="77">
        <f>ABS(IF(ISERROR(E15-E21/E16),0,(E15-E21)/E16))</f>
        <v>0</v>
      </c>
      <c r="F22" s="77">
        <f>ABS(IF(ISERROR(F15-F21/F16),0,(F15-F21)/F16))</f>
        <v>0</v>
      </c>
      <c r="G22" s="77">
        <f>ABS(IF(ISERROR(G15-G21/G16),0,(G15-G21)/G16))</f>
        <v>0</v>
      </c>
      <c r="H22" s="142"/>
      <c r="I22" s="110"/>
      <c r="J22" s="114"/>
      <c r="K22" s="17"/>
    </row>
    <row r="23" spans="1:11" ht="18" customHeight="1" x14ac:dyDescent="0.25">
      <c r="A23" s="233"/>
      <c r="B23" s="226"/>
      <c r="C23" s="215" t="s">
        <v>92</v>
      </c>
      <c r="D23" s="216"/>
      <c r="E23" s="76"/>
      <c r="F23" s="76"/>
      <c r="G23" s="76"/>
      <c r="H23" s="145"/>
      <c r="I23" s="119"/>
      <c r="J23" s="121"/>
      <c r="K23" s="17"/>
    </row>
    <row r="24" spans="1:11" ht="18" customHeight="1" x14ac:dyDescent="0.25">
      <c r="A24" s="233"/>
      <c r="B24" s="226"/>
      <c r="C24" s="228" t="s">
        <v>42</v>
      </c>
      <c r="D24" s="228"/>
      <c r="E24" s="77">
        <f>ABS(IF(ISERROR(E15-E23/E16),0,(E15-E23)/E16))</f>
        <v>0</v>
      </c>
      <c r="F24" s="77">
        <f>ABS(IF(ISERROR(F15-F23/F16),0,(F15-F23)/F16))</f>
        <v>0</v>
      </c>
      <c r="G24" s="77">
        <f>ABS(IF(ISERROR(G15-G23/G16),0,(G15-G23)/G16))</f>
        <v>0</v>
      </c>
      <c r="H24" s="142"/>
      <c r="I24" s="110"/>
      <c r="J24" s="114"/>
      <c r="K24" s="17"/>
    </row>
    <row r="25" spans="1:11" ht="18" customHeight="1" x14ac:dyDescent="0.25">
      <c r="A25" s="233"/>
      <c r="B25" s="226"/>
      <c r="C25" s="215" t="s">
        <v>93</v>
      </c>
      <c r="D25" s="216"/>
      <c r="E25" s="76"/>
      <c r="F25" s="76"/>
      <c r="G25" s="76"/>
      <c r="H25" s="145"/>
      <c r="I25" s="119"/>
      <c r="J25" s="120"/>
      <c r="K25" s="17"/>
    </row>
    <row r="26" spans="1:11" ht="18" customHeight="1" thickBot="1" x14ac:dyDescent="0.3">
      <c r="A26" s="233"/>
      <c r="B26" s="227"/>
      <c r="C26" s="229" t="s">
        <v>42</v>
      </c>
      <c r="D26" s="229"/>
      <c r="E26" s="78">
        <f>ABS(IF(ISERROR(E15-E25/E16),0,(E15-E25)/E16))</f>
        <v>0</v>
      </c>
      <c r="F26" s="78">
        <f>ABS(IF(ISERROR(F15-F25/F16),0,(F15-F25)/F16))</f>
        <v>0</v>
      </c>
      <c r="G26" s="78">
        <f>ABS(IF(ISERROR(G15-G25/G16),0,(G15-G25)/G16))</f>
        <v>0</v>
      </c>
      <c r="H26" s="143"/>
      <c r="I26" s="111"/>
      <c r="J26" s="112"/>
      <c r="K26" s="17"/>
    </row>
    <row r="27" spans="1:11" ht="18" customHeight="1" x14ac:dyDescent="0.25">
      <c r="A27" s="233"/>
      <c r="B27" s="225" t="s">
        <v>89</v>
      </c>
      <c r="C27" s="230" t="s">
        <v>94</v>
      </c>
      <c r="D27" s="231"/>
      <c r="E27" s="75"/>
      <c r="F27" s="122"/>
      <c r="G27" s="122"/>
      <c r="H27" s="144"/>
      <c r="I27" s="117"/>
      <c r="J27" s="118"/>
      <c r="K27" s="17"/>
    </row>
    <row r="28" spans="1:11" ht="18" customHeight="1" x14ac:dyDescent="0.25">
      <c r="A28" s="233"/>
      <c r="B28" s="226"/>
      <c r="C28" s="228" t="s">
        <v>42</v>
      </c>
      <c r="D28" s="228"/>
      <c r="E28" s="77">
        <f>ABS(IF(ISERROR(E15-E27/E16),0,(E15-E27)/E16))</f>
        <v>0</v>
      </c>
      <c r="F28" s="77"/>
      <c r="G28" s="77"/>
      <c r="H28" s="142"/>
      <c r="I28" s="110"/>
      <c r="J28" s="114"/>
      <c r="K28" s="17"/>
    </row>
    <row r="29" spans="1:11" ht="18" customHeight="1" x14ac:dyDescent="0.25">
      <c r="A29" s="233"/>
      <c r="B29" s="226"/>
      <c r="C29" s="215" t="s">
        <v>95</v>
      </c>
      <c r="D29" s="216"/>
      <c r="E29" s="76"/>
      <c r="F29" s="123"/>
      <c r="G29" s="123"/>
      <c r="H29" s="145"/>
      <c r="I29" s="119"/>
      <c r="J29" s="120"/>
      <c r="K29" s="17"/>
    </row>
    <row r="30" spans="1:11" ht="18" customHeight="1" x14ac:dyDescent="0.25">
      <c r="A30" s="233"/>
      <c r="B30" s="226"/>
      <c r="C30" s="228" t="s">
        <v>42</v>
      </c>
      <c r="D30" s="228"/>
      <c r="E30" s="77">
        <f>ABS(IF(ISERROR(E15-E29/E16),0,(E15-E29)/E16))</f>
        <v>0</v>
      </c>
      <c r="F30" s="77"/>
      <c r="G30" s="77"/>
      <c r="H30" s="142"/>
      <c r="I30" s="110"/>
      <c r="J30" s="114"/>
      <c r="K30" s="17"/>
    </row>
    <row r="31" spans="1:11" ht="18" customHeight="1" x14ac:dyDescent="0.25">
      <c r="A31" s="233"/>
      <c r="B31" s="226"/>
      <c r="C31" s="215" t="s">
        <v>96</v>
      </c>
      <c r="D31" s="216"/>
      <c r="E31" s="76"/>
      <c r="F31" s="123"/>
      <c r="G31" s="123"/>
      <c r="H31" s="145"/>
      <c r="I31" s="119"/>
      <c r="J31" s="120"/>
      <c r="K31" s="17"/>
    </row>
    <row r="32" spans="1:11" ht="18" customHeight="1" x14ac:dyDescent="0.25">
      <c r="A32" s="233"/>
      <c r="B32" s="226"/>
      <c r="C32" s="228" t="s">
        <v>42</v>
      </c>
      <c r="D32" s="228"/>
      <c r="E32" s="77">
        <f>ABS(IF(ISERROR(E15-E31/E16),0,(E15-E31)/E16))</f>
        <v>0</v>
      </c>
      <c r="F32" s="77"/>
      <c r="G32" s="77"/>
      <c r="H32" s="142"/>
      <c r="I32" s="110"/>
      <c r="J32" s="114"/>
      <c r="K32" s="17"/>
    </row>
    <row r="33" spans="1:11" ht="18" customHeight="1" x14ac:dyDescent="0.25">
      <c r="A33" s="233"/>
      <c r="B33" s="226"/>
      <c r="C33" s="215" t="s">
        <v>97</v>
      </c>
      <c r="D33" s="216"/>
      <c r="E33" s="76"/>
      <c r="F33" s="123"/>
      <c r="G33" s="123"/>
      <c r="H33" s="145"/>
      <c r="I33" s="119"/>
      <c r="J33" s="120"/>
      <c r="K33" s="17"/>
    </row>
    <row r="34" spans="1:11" ht="18" customHeight="1" thickBot="1" x14ac:dyDescent="0.3">
      <c r="A34" s="234"/>
      <c r="B34" s="227"/>
      <c r="C34" s="229" t="s">
        <v>42</v>
      </c>
      <c r="D34" s="229"/>
      <c r="E34" s="78">
        <f>ABS(IF(ISERROR(E15-E33/E16),0,(E15-E33)/E16))</f>
        <v>0</v>
      </c>
      <c r="F34" s="78"/>
      <c r="G34" s="78"/>
      <c r="H34" s="143"/>
      <c r="I34" s="111"/>
      <c r="J34" s="112"/>
      <c r="K34" s="17"/>
    </row>
    <row r="35" spans="1:11" ht="12" customHeight="1" x14ac:dyDescent="0.25">
      <c r="A35" s="27"/>
      <c r="B35" s="27"/>
      <c r="C35" s="27"/>
      <c r="D35" s="28"/>
      <c r="E35" s="28"/>
      <c r="F35" s="28"/>
      <c r="G35" s="28"/>
      <c r="H35" s="28"/>
      <c r="I35" s="28"/>
      <c r="J35" s="28"/>
      <c r="K35" s="14"/>
    </row>
    <row r="36" spans="1:11" ht="9.75" customHeight="1" x14ac:dyDescent="0.25">
      <c r="A36" s="27"/>
      <c r="B36" s="27"/>
      <c r="C36" s="27"/>
      <c r="D36" s="28"/>
      <c r="E36" s="28"/>
      <c r="F36" s="28"/>
      <c r="G36" s="28"/>
      <c r="H36" s="28"/>
      <c r="I36" s="28"/>
      <c r="J36" s="28"/>
    </row>
    <row r="37" spans="1:11" ht="15.75" thickBot="1" x14ac:dyDescent="0.3">
      <c r="A37" s="86" t="s">
        <v>66</v>
      </c>
      <c r="B37" s="86"/>
      <c r="C37" s="86"/>
      <c r="D37" s="86"/>
      <c r="E37" s="87"/>
      <c r="F37" s="28"/>
      <c r="G37" s="28"/>
      <c r="H37" s="28"/>
      <c r="I37" s="28"/>
      <c r="J37" s="28"/>
    </row>
    <row r="38" spans="1:11" ht="44.25" customHeight="1" thickBot="1" x14ac:dyDescent="0.3">
      <c r="A38" s="219" t="s">
        <v>86</v>
      </c>
      <c r="B38" s="220"/>
      <c r="C38" s="219" t="s">
        <v>85</v>
      </c>
      <c r="D38" s="239"/>
      <c r="E38" s="130"/>
      <c r="F38" s="28"/>
      <c r="G38" s="28"/>
      <c r="H38" s="28"/>
      <c r="I38" s="28"/>
      <c r="J38" s="28"/>
    </row>
    <row r="39" spans="1:11" ht="21" customHeight="1" thickBot="1" x14ac:dyDescent="0.3">
      <c r="A39" s="217" t="s">
        <v>11</v>
      </c>
      <c r="B39" s="218"/>
      <c r="C39" s="213" t="s">
        <v>62</v>
      </c>
      <c r="D39" s="214"/>
      <c r="E39" s="131"/>
      <c r="F39" s="28"/>
      <c r="G39" s="28"/>
      <c r="H39" s="28"/>
      <c r="I39" s="28"/>
      <c r="J39" s="28"/>
    </row>
    <row r="40" spans="1:11" ht="21" customHeight="1" thickBot="1" x14ac:dyDescent="0.3">
      <c r="A40" s="217" t="s">
        <v>10</v>
      </c>
      <c r="B40" s="218"/>
      <c r="C40" s="213" t="s">
        <v>63</v>
      </c>
      <c r="D40" s="214"/>
      <c r="E40" s="131"/>
      <c r="F40" s="28"/>
      <c r="G40" s="28"/>
      <c r="H40" s="28"/>
      <c r="I40" s="28"/>
      <c r="J40" s="28"/>
    </row>
    <row r="41" spans="1:11" ht="21" customHeight="1" thickBot="1" x14ac:dyDescent="0.3">
      <c r="A41" s="217" t="s">
        <v>9</v>
      </c>
      <c r="B41" s="218"/>
      <c r="C41" s="213" t="s">
        <v>64</v>
      </c>
      <c r="D41" s="214"/>
      <c r="E41" s="131"/>
      <c r="F41" s="28"/>
      <c r="G41" s="28"/>
      <c r="H41" s="28"/>
      <c r="I41" s="28"/>
      <c r="J41" s="28"/>
    </row>
    <row r="42" spans="1:11" ht="21" x14ac:dyDescent="0.35">
      <c r="A42" s="222"/>
      <c r="B42" s="222"/>
      <c r="C42" s="222"/>
      <c r="D42" s="222"/>
    </row>
    <row r="43" spans="1:11" x14ac:dyDescent="0.25">
      <c r="A43" s="18"/>
      <c r="B43" s="18"/>
      <c r="C43" s="18"/>
      <c r="D43" s="18"/>
    </row>
    <row r="44" spans="1:11" x14ac:dyDescent="0.25">
      <c r="A44" s="18"/>
      <c r="B44" s="18"/>
      <c r="C44" s="18"/>
      <c r="D44" s="18"/>
    </row>
    <row r="45" spans="1:11" x14ac:dyDescent="0.25">
      <c r="A45" s="18"/>
      <c r="B45" s="18"/>
      <c r="C45" s="18"/>
      <c r="D45" s="18"/>
    </row>
    <row r="46" spans="1:11" x14ac:dyDescent="0.25">
      <c r="A46" s="18"/>
      <c r="B46" s="18"/>
      <c r="C46" s="18"/>
      <c r="D46" s="18"/>
    </row>
    <row r="47" spans="1:11" x14ac:dyDescent="0.25">
      <c r="A47" s="19"/>
      <c r="B47" s="19"/>
      <c r="C47" s="19"/>
      <c r="D47" s="2"/>
    </row>
  </sheetData>
  <sheetProtection algorithmName="SHA-512" hashValue="0J9FpwY9TxheQj9Ct365ya8pVBtBug1hANDH5ht8Vs919MacNtTVk0t8qhyLzPlAVRB7/UvfV0OIkIh1ZVYlyw==" saltValue="+4KRFAaO/TntBcaluuVBBg==" spinCount="100000" sheet="1" objects="1" scenarios="1" selectLockedCells="1"/>
  <mergeCells count="45">
    <mergeCell ref="A5:A14"/>
    <mergeCell ref="A3:A4"/>
    <mergeCell ref="C38:D38"/>
    <mergeCell ref="C39:D39"/>
    <mergeCell ref="C17:D17"/>
    <mergeCell ref="B17:B18"/>
    <mergeCell ref="C18:D18"/>
    <mergeCell ref="B27:B34"/>
    <mergeCell ref="C25:D25"/>
    <mergeCell ref="C28:D28"/>
    <mergeCell ref="C30:D30"/>
    <mergeCell ref="C34:D34"/>
    <mergeCell ref="C27:D27"/>
    <mergeCell ref="A2:I2"/>
    <mergeCell ref="A42:D42"/>
    <mergeCell ref="A15:A16"/>
    <mergeCell ref="B19:B26"/>
    <mergeCell ref="C20:D20"/>
    <mergeCell ref="C22:D22"/>
    <mergeCell ref="C24:D24"/>
    <mergeCell ref="C26:D26"/>
    <mergeCell ref="C19:D19"/>
    <mergeCell ref="C21:D21"/>
    <mergeCell ref="C23:D23"/>
    <mergeCell ref="A17:A34"/>
    <mergeCell ref="C32:D32"/>
    <mergeCell ref="C29:D29"/>
    <mergeCell ref="C31:D31"/>
    <mergeCell ref="C41:D41"/>
    <mergeCell ref="C40:D40"/>
    <mergeCell ref="C33:D33"/>
    <mergeCell ref="A39:B39"/>
    <mergeCell ref="A40:B40"/>
    <mergeCell ref="A41:B41"/>
    <mergeCell ref="A38:B38"/>
    <mergeCell ref="J3:J4"/>
    <mergeCell ref="I3:I4"/>
    <mergeCell ref="B15:D15"/>
    <mergeCell ref="B16:D16"/>
    <mergeCell ref="B3:D3"/>
    <mergeCell ref="E3:E4"/>
    <mergeCell ref="F3:F4"/>
    <mergeCell ref="G3:G4"/>
    <mergeCell ref="J15:J16"/>
    <mergeCell ref="H3:H4"/>
  </mergeCells>
  <printOptions horizontalCentered="1"/>
  <pageMargins left="0.23622047244094491" right="0.23622047244094491" top="0.47244094488188981" bottom="0.43307086614173229" header="0.31496062992125984" footer="0.31496062992125984"/>
  <pageSetup paperSize="9" scale="62" orientation="landscape" r:id="rId1"/>
  <headerFooter>
    <oddFooter>&amp;C&amp;"Arial,Regular"&amp;10Page &amp;P of &amp;N</oddFooter>
  </headerFooter>
  <rowBreaks count="1" manualBreakCount="1">
    <brk id="26"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8"/>
  <sheetViews>
    <sheetView showGridLines="0" topLeftCell="A3" zoomScaleNormal="100" workbookViewId="0">
      <selection activeCell="B9" sqref="B9:C9"/>
    </sheetView>
  </sheetViews>
  <sheetFormatPr defaultRowHeight="15" x14ac:dyDescent="0.25"/>
  <cols>
    <col min="1" max="1" width="22.28515625" style="2" customWidth="1"/>
    <col min="2" max="2" width="11.7109375" style="2" customWidth="1"/>
    <col min="3" max="3" width="18" style="2" customWidth="1"/>
    <col min="4" max="4" width="20.7109375" style="2" customWidth="1"/>
    <col min="5" max="5" width="8.42578125" style="2" customWidth="1"/>
    <col min="6" max="6" width="20.7109375" style="2" customWidth="1"/>
    <col min="7" max="7" width="0.140625" style="2" hidden="1" customWidth="1"/>
    <col min="8" max="8" width="0.28515625" style="2" hidden="1" customWidth="1"/>
    <col min="9" max="9" width="74.28515625" style="2" hidden="1" customWidth="1"/>
    <col min="10" max="10" width="27.7109375" style="2" customWidth="1"/>
    <col min="11" max="16384" width="9.140625" style="2"/>
  </cols>
  <sheetData>
    <row r="1" spans="1:10" x14ac:dyDescent="0.25">
      <c r="G1" s="62"/>
    </row>
    <row r="2" spans="1:10" x14ac:dyDescent="0.25">
      <c r="G2" s="62"/>
    </row>
    <row r="3" spans="1:10" x14ac:dyDescent="0.25">
      <c r="G3" s="62"/>
    </row>
    <row r="4" spans="1:10" x14ac:dyDescent="0.25">
      <c r="G4" s="62"/>
    </row>
    <row r="5" spans="1:10" x14ac:dyDescent="0.25">
      <c r="F5" s="26"/>
      <c r="G5" s="26"/>
    </row>
    <row r="6" spans="1:10" ht="21" x14ac:dyDescent="0.35">
      <c r="A6" s="260" t="s">
        <v>108</v>
      </c>
      <c r="B6" s="260"/>
      <c r="C6" s="260"/>
      <c r="D6" s="260"/>
      <c r="E6" s="260"/>
      <c r="F6" s="260"/>
      <c r="G6" s="63"/>
      <c r="H6" s="20"/>
      <c r="I6" s="21"/>
      <c r="J6" s="22"/>
    </row>
    <row r="7" spans="1:10" ht="4.5" customHeight="1" x14ac:dyDescent="0.25">
      <c r="A7" s="22"/>
      <c r="B7" s="22"/>
      <c r="C7" s="23"/>
      <c r="D7" s="24"/>
      <c r="E7" s="24"/>
      <c r="F7" s="23"/>
      <c r="G7" s="64"/>
      <c r="H7" s="22"/>
      <c r="I7" s="22"/>
      <c r="J7" s="22"/>
    </row>
    <row r="8" spans="1:10" ht="29.25" customHeight="1" x14ac:dyDescent="0.25">
      <c r="A8" s="132" t="s">
        <v>100</v>
      </c>
      <c r="B8" s="269">
        <f>'Assessment Scoring Matrix'!B4</f>
        <v>0</v>
      </c>
      <c r="C8" s="269"/>
      <c r="D8" s="132" t="s">
        <v>117</v>
      </c>
      <c r="E8" s="274">
        <f>'Assessment Scoring Matrix'!E6</f>
        <v>0</v>
      </c>
      <c r="F8" s="274"/>
      <c r="G8" s="100"/>
    </row>
    <row r="9" spans="1:10" ht="29.25" customHeight="1" x14ac:dyDescent="0.25">
      <c r="A9" s="132" t="s">
        <v>77</v>
      </c>
      <c r="B9" s="256"/>
      <c r="C9" s="256"/>
      <c r="D9" s="137" t="s">
        <v>118</v>
      </c>
      <c r="E9" s="137"/>
      <c r="F9" s="138"/>
      <c r="G9" s="101"/>
    </row>
    <row r="10" spans="1:10" ht="29.25" customHeight="1" x14ac:dyDescent="0.25">
      <c r="A10" s="146" t="s">
        <v>84</v>
      </c>
      <c r="B10" s="256"/>
      <c r="C10" s="256"/>
      <c r="D10" s="132" t="s">
        <v>104</v>
      </c>
      <c r="E10" s="290">
        <f>'Assessment Scoring Matrix'!E7</f>
        <v>0</v>
      </c>
      <c r="F10" s="290"/>
      <c r="G10" s="100"/>
      <c r="I10" s="19"/>
    </row>
    <row r="11" spans="1:10" x14ac:dyDescent="0.25">
      <c r="A11" s="82"/>
      <c r="B11" s="82"/>
      <c r="C11" s="82"/>
      <c r="D11" s="83"/>
      <c r="E11" s="83"/>
      <c r="F11" s="82"/>
      <c r="G11" s="100"/>
      <c r="I11" s="19"/>
    </row>
    <row r="12" spans="1:10" ht="30.75" customHeight="1" x14ac:dyDescent="0.25">
      <c r="A12" s="250" t="s">
        <v>121</v>
      </c>
      <c r="B12" s="250"/>
      <c r="C12" s="250"/>
      <c r="D12" s="136" t="str">
        <f>IF('Assessment Scoring Matrix'!F19&lt;220,"DEFAULT",IF(AND('Assessment Scoring Matrix'!F19&gt;=220,'Assessment Scoring Matrix'!F19&lt;420),"MEDIUM",IF('Assessment Scoring Matrix'!F19&gt;=420,"LOW","ERROR")))</f>
        <v>DEFAULT</v>
      </c>
      <c r="E12" s="133"/>
      <c r="F12" s="134"/>
      <c r="G12" s="61"/>
      <c r="H12" s="243" t="s">
        <v>102</v>
      </c>
      <c r="I12" s="243"/>
    </row>
    <row r="13" spans="1:10" ht="19.5" thickBot="1" x14ac:dyDescent="0.35">
      <c r="C13" s="19"/>
      <c r="D13" s="135"/>
      <c r="G13" s="14"/>
    </row>
    <row r="14" spans="1:10" ht="25.5" customHeight="1" x14ac:dyDescent="0.25">
      <c r="A14" s="261" t="s">
        <v>67</v>
      </c>
      <c r="B14" s="202" t="s">
        <v>119</v>
      </c>
      <c r="C14" s="266"/>
      <c r="D14" s="270" t="s">
        <v>56</v>
      </c>
      <c r="E14" s="271"/>
      <c r="F14" s="263" t="s">
        <v>120</v>
      </c>
      <c r="G14" s="65"/>
      <c r="H14" s="248" t="s">
        <v>101</v>
      </c>
      <c r="I14" s="241" t="s">
        <v>103</v>
      </c>
      <c r="J14" s="55"/>
    </row>
    <row r="15" spans="1:10" ht="15.75" thickBot="1" x14ac:dyDescent="0.3">
      <c r="A15" s="262"/>
      <c r="B15" s="267"/>
      <c r="C15" s="268"/>
      <c r="D15" s="272"/>
      <c r="E15" s="273"/>
      <c r="F15" s="264"/>
      <c r="G15" s="65"/>
      <c r="H15" s="249"/>
      <c r="I15" s="242"/>
      <c r="J15" s="55"/>
    </row>
    <row r="16" spans="1:10" ht="15" customHeight="1" x14ac:dyDescent="0.25">
      <c r="A16" s="253" t="s">
        <v>122</v>
      </c>
      <c r="B16" s="275" t="s">
        <v>116</v>
      </c>
      <c r="C16" s="276"/>
      <c r="D16" s="284" t="s">
        <v>109</v>
      </c>
      <c r="E16" s="285"/>
      <c r="F16" s="88"/>
      <c r="G16" s="102"/>
      <c r="H16" s="92"/>
      <c r="I16" s="93"/>
      <c r="J16" s="55"/>
    </row>
    <row r="17" spans="1:10" x14ac:dyDescent="0.25">
      <c r="A17" s="254"/>
      <c r="B17" s="277"/>
      <c r="C17" s="278"/>
      <c r="D17" s="286" t="s">
        <v>57</v>
      </c>
      <c r="E17" s="287"/>
      <c r="F17" s="89" t="str">
        <f>IF('"m" Calculation-SUB TYPES'!E18&lt;1.3,"DEFAULT",IF(AND('"m" Calculation-SUB TYPES'!E18&gt;1.2,'"m" Calculation-SUB TYPES'!E18&lt;2),"MEDIUM",IF('"m" Calculation-SUB TYPES'!E18&gt;1.9,"LOW")))</f>
        <v>DEFAULT</v>
      </c>
      <c r="G17" s="66"/>
      <c r="H17" s="94"/>
      <c r="I17" s="95"/>
      <c r="J17" s="55"/>
    </row>
    <row r="18" spans="1:10" x14ac:dyDescent="0.25">
      <c r="A18" s="254"/>
      <c r="B18" s="277"/>
      <c r="C18" s="278"/>
      <c r="D18" s="286" t="s">
        <v>110</v>
      </c>
      <c r="E18" s="287"/>
      <c r="F18" s="89" t="str">
        <f>IF('"m" Calculation-SUB TYPES'!F18&lt;1.3,"DEFAULT",IF(AND('"m" Calculation-SUB TYPES'!F18&gt;1.2,'"m" Calculation-SUB TYPES'!F18&lt;2),"MEDIUM",IF('"m" Calculation-SUB TYPES'!F18&gt;1.9,"LOW")))</f>
        <v>DEFAULT</v>
      </c>
      <c r="G18" s="67"/>
      <c r="H18" s="94"/>
      <c r="I18" s="95"/>
    </row>
    <row r="19" spans="1:10" x14ac:dyDescent="0.25">
      <c r="A19" s="254"/>
      <c r="B19" s="277"/>
      <c r="C19" s="278"/>
      <c r="D19" s="286" t="s">
        <v>58</v>
      </c>
      <c r="E19" s="287"/>
      <c r="F19" s="89" t="str">
        <f>IF('"m" Calculation-SUB TYPES'!G18&lt;1.3,"DEFAULT",IF(AND('"m" Calculation-SUB TYPES'!G18&gt;1.2,'"m" Calculation-SUB TYPES'!G18&lt;2),"MEDIUM",IF('"m" Calculation-SUB TYPES'!G18&gt;1.9,"LOW")))</f>
        <v>DEFAULT</v>
      </c>
      <c r="G19" s="67"/>
      <c r="H19" s="94"/>
      <c r="I19" s="95"/>
    </row>
    <row r="20" spans="1:10" ht="15.75" thickBot="1" x14ac:dyDescent="0.3">
      <c r="A20" s="254"/>
      <c r="B20" s="279"/>
      <c r="C20" s="280"/>
      <c r="D20" s="288" t="s">
        <v>125</v>
      </c>
      <c r="E20" s="289"/>
      <c r="F20" s="89" t="str">
        <f>IF('"m" Calculation-SUB TYPES'!H18&lt;1.3,"DEFAULT",IF(AND('"m" Calculation-SUB TYPES'!H18&gt;1.2,'"m" Calculation-SUB TYPES'!H18&lt;2),"MEDIUM",IF('"m" Calculation-SUB TYPES'!H18&gt;1.9,"LOW")))</f>
        <v>DEFAULT</v>
      </c>
      <c r="G20" s="67"/>
      <c r="H20" s="98"/>
      <c r="I20" s="99"/>
    </row>
    <row r="21" spans="1:10" x14ac:dyDescent="0.25">
      <c r="A21" s="254"/>
      <c r="B21" s="257" t="s">
        <v>88</v>
      </c>
      <c r="C21" s="265" t="s">
        <v>90</v>
      </c>
      <c r="D21" s="284" t="s">
        <v>109</v>
      </c>
      <c r="E21" s="285"/>
      <c r="F21" s="88"/>
      <c r="G21" s="67"/>
      <c r="H21" s="98"/>
      <c r="I21" s="99"/>
    </row>
    <row r="22" spans="1:10" x14ac:dyDescent="0.25">
      <c r="A22" s="254"/>
      <c r="B22" s="258"/>
      <c r="C22" s="251"/>
      <c r="D22" s="286" t="s">
        <v>57</v>
      </c>
      <c r="E22" s="287"/>
      <c r="F22" s="89" t="str">
        <f>IF('"m" Calculation-SUB TYPES'!E20&lt;1.3,"DEFAULT",IF(AND('"m" Calculation-SUB TYPES'!E20&gt;1.2,'"m" Calculation-SUB TYPES'!E20&lt;2),"MEDIUM",IF('"m" Calculation-SUB TYPES'!E20&gt;1.9,"LOW")))</f>
        <v>DEFAULT</v>
      </c>
      <c r="G22" s="67"/>
      <c r="H22" s="94"/>
      <c r="I22" s="95"/>
    </row>
    <row r="23" spans="1:10" x14ac:dyDescent="0.25">
      <c r="A23" s="254"/>
      <c r="B23" s="258"/>
      <c r="C23" s="251"/>
      <c r="D23" s="286" t="s">
        <v>110</v>
      </c>
      <c r="E23" s="287"/>
      <c r="F23" s="89" t="str">
        <f>IF('"m" Calculation-SUB TYPES'!F20&lt;1.3,"DEFAULT",IF(AND('"m" Calculation-SUB TYPES'!F20&gt;1.2,'"m" Calculation-SUB TYPES'!F20&lt;2),"MEDIUM",IF('"m" Calculation-SUB TYPES'!F20&gt;1.9,"LOW")))</f>
        <v>DEFAULT</v>
      </c>
      <c r="G23" s="67"/>
      <c r="H23" s="94"/>
      <c r="I23" s="95"/>
    </row>
    <row r="24" spans="1:10" x14ac:dyDescent="0.25">
      <c r="A24" s="254"/>
      <c r="B24" s="258"/>
      <c r="C24" s="251"/>
      <c r="D24" s="286" t="s">
        <v>58</v>
      </c>
      <c r="E24" s="287"/>
      <c r="F24" s="89" t="str">
        <f>IF('"m" Calculation-SUB TYPES'!G20&lt;1.3,"DEFAULT",IF(AND('"m" Calculation-SUB TYPES'!G20&gt;1.2,'"m" Calculation-SUB TYPES'!G20&lt;2),"MEDIUM",IF('"m" Calculation-SUB TYPES'!G20&gt;1.9,"LOW")))</f>
        <v>DEFAULT</v>
      </c>
      <c r="G24" s="67"/>
      <c r="H24" s="94"/>
      <c r="I24" s="95"/>
    </row>
    <row r="25" spans="1:10" x14ac:dyDescent="0.25">
      <c r="A25" s="254"/>
      <c r="B25" s="258"/>
      <c r="C25" s="251" t="s">
        <v>91</v>
      </c>
      <c r="D25" s="286" t="s">
        <v>109</v>
      </c>
      <c r="E25" s="287"/>
      <c r="F25" s="90"/>
      <c r="G25" s="67"/>
      <c r="H25" s="94"/>
      <c r="I25" s="95"/>
    </row>
    <row r="26" spans="1:10" x14ac:dyDescent="0.25">
      <c r="A26" s="254"/>
      <c r="B26" s="258"/>
      <c r="C26" s="251"/>
      <c r="D26" s="286" t="s">
        <v>57</v>
      </c>
      <c r="E26" s="287"/>
      <c r="F26" s="89" t="str">
        <f>IF('"m" Calculation-SUB TYPES'!E22&lt;1.3,"DEFAULT",IF(AND('"m" Calculation-SUB TYPES'!E22&gt;1.2,'"m" Calculation-SUB TYPES'!E22&lt;2),"MEDIUM",IF('"m" Calculation-SUB TYPES'!E22&gt;1.9,"LOW")))</f>
        <v>DEFAULT</v>
      </c>
      <c r="G26" s="67"/>
      <c r="H26" s="94"/>
      <c r="I26" s="95"/>
    </row>
    <row r="27" spans="1:10" x14ac:dyDescent="0.25">
      <c r="A27" s="254"/>
      <c r="B27" s="258"/>
      <c r="C27" s="251"/>
      <c r="D27" s="286" t="s">
        <v>110</v>
      </c>
      <c r="E27" s="287"/>
      <c r="F27" s="89" t="str">
        <f>IF('"m" Calculation-SUB TYPES'!F22&lt;1.3,"DEFAULT",IF(AND('"m" Calculation-SUB TYPES'!F22&gt;1.2,'"m" Calculation-SUB TYPES'!F22&lt;2),"MEDIUM",IF('"m" Calculation-SUB TYPES'!F22&gt;1.9,"LOW")))</f>
        <v>DEFAULT</v>
      </c>
      <c r="G27" s="67"/>
      <c r="H27" s="94"/>
      <c r="I27" s="95"/>
    </row>
    <row r="28" spans="1:10" x14ac:dyDescent="0.25">
      <c r="A28" s="254"/>
      <c r="B28" s="258"/>
      <c r="C28" s="251"/>
      <c r="D28" s="286" t="s">
        <v>58</v>
      </c>
      <c r="E28" s="287"/>
      <c r="F28" s="89" t="str">
        <f>IF('"m" Calculation-SUB TYPES'!G22&lt;1.3,"DEFAULT",IF(AND('"m" Calculation-SUB TYPES'!G22&gt;1.2,'"m" Calculation-SUB TYPES'!G22&lt;2),"MEDIUM",IF('"m" Calculation-SUB TYPES'!G22&gt;1.9,"LOW")))</f>
        <v>DEFAULT</v>
      </c>
      <c r="G28" s="67"/>
      <c r="H28" s="94"/>
      <c r="I28" s="95"/>
    </row>
    <row r="29" spans="1:10" x14ac:dyDescent="0.25">
      <c r="A29" s="254"/>
      <c r="B29" s="258"/>
      <c r="C29" s="251" t="s">
        <v>92</v>
      </c>
      <c r="D29" s="286" t="s">
        <v>109</v>
      </c>
      <c r="E29" s="287"/>
      <c r="F29" s="90"/>
      <c r="G29" s="67"/>
      <c r="H29" s="94"/>
      <c r="I29" s="95"/>
    </row>
    <row r="30" spans="1:10" x14ac:dyDescent="0.25">
      <c r="A30" s="254"/>
      <c r="B30" s="258"/>
      <c r="C30" s="251"/>
      <c r="D30" s="286" t="s">
        <v>57</v>
      </c>
      <c r="E30" s="287"/>
      <c r="F30" s="89" t="str">
        <f>IF('"m" Calculation-SUB TYPES'!E24&lt;1.3,"DEFAULT",IF(AND('"m" Calculation-SUB TYPES'!E24&gt;1.2,'"m" Calculation-SUB TYPES'!E24&lt;2),"MEDIUM",IF('"m" Calculation-SUB TYPES'!E24&gt;1.9,"LOW")))</f>
        <v>DEFAULT</v>
      </c>
      <c r="G30" s="67"/>
      <c r="H30" s="94"/>
      <c r="I30" s="95"/>
    </row>
    <row r="31" spans="1:10" x14ac:dyDescent="0.25">
      <c r="A31" s="254"/>
      <c r="B31" s="258"/>
      <c r="C31" s="251"/>
      <c r="D31" s="286" t="s">
        <v>110</v>
      </c>
      <c r="E31" s="287"/>
      <c r="F31" s="89" t="str">
        <f>IF('"m" Calculation-SUB TYPES'!F24&lt;1.3,"DEFAULT",IF(AND('"m" Calculation-SUB TYPES'!F24&gt;1.2,'"m" Calculation-SUB TYPES'!F24&lt;2),"MEDIUM",IF('"m" Calculation-SUB TYPES'!F24&gt;1.9,"LOW")))</f>
        <v>DEFAULT</v>
      </c>
      <c r="G31" s="67"/>
      <c r="H31" s="94"/>
      <c r="I31" s="95"/>
    </row>
    <row r="32" spans="1:10" x14ac:dyDescent="0.25">
      <c r="A32" s="254"/>
      <c r="B32" s="258"/>
      <c r="C32" s="251"/>
      <c r="D32" s="286" t="s">
        <v>58</v>
      </c>
      <c r="E32" s="287"/>
      <c r="F32" s="89" t="str">
        <f>IF('"m" Calculation-SUB TYPES'!G24&lt;1.3,"DEFAULT",IF(AND('"m" Calculation-SUB TYPES'!G24&gt;1.2,'"m" Calculation-SUB TYPES'!G24&lt;2),"MEDIUM",IF('"m" Calculation-SUB TYPES'!G24&gt;1.9,"LOW")))</f>
        <v>DEFAULT</v>
      </c>
      <c r="G32" s="67"/>
      <c r="H32" s="94"/>
      <c r="I32" s="95"/>
    </row>
    <row r="33" spans="1:9" x14ac:dyDescent="0.25">
      <c r="A33" s="254"/>
      <c r="B33" s="258"/>
      <c r="C33" s="251" t="s">
        <v>93</v>
      </c>
      <c r="D33" s="286" t="s">
        <v>109</v>
      </c>
      <c r="E33" s="287"/>
      <c r="F33" s="90"/>
      <c r="G33" s="67"/>
      <c r="H33" s="94"/>
      <c r="I33" s="95"/>
    </row>
    <row r="34" spans="1:9" x14ac:dyDescent="0.25">
      <c r="A34" s="254"/>
      <c r="B34" s="258"/>
      <c r="C34" s="251"/>
      <c r="D34" s="286" t="s">
        <v>57</v>
      </c>
      <c r="E34" s="287"/>
      <c r="F34" s="89" t="str">
        <f>IF('"m" Calculation-SUB TYPES'!E26&lt;1.3,"DEFAULT",IF(AND('"m" Calculation-SUB TYPES'!E26&gt;1.2,'"m" Calculation-SUB TYPES'!E26&lt;2),"MEDIUM",IF('"m" Calculation-SUB TYPES'!E26&gt;1.9,"LOW")))</f>
        <v>DEFAULT</v>
      </c>
      <c r="G34" s="67"/>
      <c r="H34" s="94"/>
      <c r="I34" s="95"/>
    </row>
    <row r="35" spans="1:9" x14ac:dyDescent="0.25">
      <c r="A35" s="254"/>
      <c r="B35" s="258"/>
      <c r="C35" s="251"/>
      <c r="D35" s="286" t="s">
        <v>110</v>
      </c>
      <c r="E35" s="287"/>
      <c r="F35" s="89" t="str">
        <f>IF('"m" Calculation-SUB TYPES'!F26&lt;1.3,"DEFAULT",IF(AND('"m" Calculation-SUB TYPES'!F26&gt;1.2,'"m" Calculation-SUB TYPES'!F26&lt;2),"MEDIUM",IF('"m" Calculation-SUB TYPES'!F26&gt;1.9,"LOW")))</f>
        <v>DEFAULT</v>
      </c>
      <c r="G35" s="67"/>
      <c r="H35" s="94"/>
      <c r="I35" s="95"/>
    </row>
    <row r="36" spans="1:9" ht="15.75" thickBot="1" x14ac:dyDescent="0.3">
      <c r="A36" s="254"/>
      <c r="B36" s="259"/>
      <c r="C36" s="252"/>
      <c r="D36" s="288" t="s">
        <v>58</v>
      </c>
      <c r="E36" s="289"/>
      <c r="F36" s="89" t="str">
        <f>IF('"m" Calculation-SUB TYPES'!G26&lt;1.3,"DEFAULT",IF(AND('"m" Calculation-SUB TYPES'!G26&gt;1.2,'"m" Calculation-SUB TYPES'!G26&lt;2),"MEDIUM",IF('"m" Calculation-SUB TYPES'!G26&gt;1.9,"LOW")))</f>
        <v>DEFAULT</v>
      </c>
      <c r="G36" s="67"/>
      <c r="H36" s="96"/>
      <c r="I36" s="97"/>
    </row>
    <row r="37" spans="1:9" x14ac:dyDescent="0.25">
      <c r="A37" s="254"/>
      <c r="B37" s="281" t="s">
        <v>89</v>
      </c>
      <c r="C37" s="247" t="s">
        <v>94</v>
      </c>
      <c r="D37" s="284" t="s">
        <v>109</v>
      </c>
      <c r="E37" s="285"/>
      <c r="F37" s="88"/>
      <c r="G37" s="67"/>
      <c r="H37" s="92"/>
      <c r="I37" s="93"/>
    </row>
    <row r="38" spans="1:9" x14ac:dyDescent="0.25">
      <c r="A38" s="254"/>
      <c r="B38" s="282"/>
      <c r="C38" s="246"/>
      <c r="D38" s="286" t="s">
        <v>57</v>
      </c>
      <c r="E38" s="287"/>
      <c r="F38" s="89" t="str">
        <f>IF('"m" Calculation-SUB TYPES'!E28&lt;1.3,"DEFAULT",IF(AND('"m" Calculation-SUB TYPES'!E28&gt;1.2,'"m" Calculation-SUB TYPES'!E28&lt;2),"MEDIUM",IF('"m" Calculation-SUB TYPES'!E28&gt;1.9,"LOW")))</f>
        <v>DEFAULT</v>
      </c>
      <c r="G38" s="67"/>
      <c r="H38" s="94"/>
      <c r="I38" s="95"/>
    </row>
    <row r="39" spans="1:9" x14ac:dyDescent="0.25">
      <c r="A39" s="254"/>
      <c r="B39" s="282"/>
      <c r="C39" s="244" t="s">
        <v>95</v>
      </c>
      <c r="D39" s="286" t="s">
        <v>109</v>
      </c>
      <c r="E39" s="287"/>
      <c r="F39" s="90"/>
      <c r="G39" s="67"/>
      <c r="H39" s="94"/>
      <c r="I39" s="95"/>
    </row>
    <row r="40" spans="1:9" x14ac:dyDescent="0.25">
      <c r="A40" s="254"/>
      <c r="B40" s="282"/>
      <c r="C40" s="246"/>
      <c r="D40" s="286" t="s">
        <v>57</v>
      </c>
      <c r="E40" s="287"/>
      <c r="F40" s="89" t="str">
        <f>IF('"m" Calculation-SUB TYPES'!E30&lt;1.3,"DEFAULT",IF(AND('"m" Calculation-SUB TYPES'!E30&gt;1.2,'"m" Calculation-SUB TYPES'!E30&lt;2),"MEDIUM",IF('"m" Calculation-SUB TYPES'!E30&gt;1.9,"LOW")))</f>
        <v>DEFAULT</v>
      </c>
      <c r="G40" s="67"/>
      <c r="H40" s="94"/>
      <c r="I40" s="95"/>
    </row>
    <row r="41" spans="1:9" x14ac:dyDescent="0.25">
      <c r="A41" s="254"/>
      <c r="B41" s="282"/>
      <c r="C41" s="244" t="s">
        <v>96</v>
      </c>
      <c r="D41" s="286" t="s">
        <v>109</v>
      </c>
      <c r="E41" s="287"/>
      <c r="F41" s="90"/>
      <c r="G41" s="67"/>
      <c r="H41" s="94"/>
      <c r="I41" s="95"/>
    </row>
    <row r="42" spans="1:9" x14ac:dyDescent="0.25">
      <c r="A42" s="254"/>
      <c r="B42" s="282"/>
      <c r="C42" s="246"/>
      <c r="D42" s="286" t="s">
        <v>57</v>
      </c>
      <c r="E42" s="287"/>
      <c r="F42" s="89" t="str">
        <f>IF('"m" Calculation-SUB TYPES'!E32&lt;1.3,"DEFAULT",IF(AND('"m" Calculation-SUB TYPES'!E32&gt;1.2,'"m" Calculation-SUB TYPES'!E32&lt;2),"MEDIUM",IF('"m" Calculation-SUB TYPES'!E32&gt;1.9,"LOW")))</f>
        <v>DEFAULT</v>
      </c>
      <c r="G42" s="67"/>
      <c r="H42" s="94"/>
      <c r="I42" s="95"/>
    </row>
    <row r="43" spans="1:9" x14ac:dyDescent="0.25">
      <c r="A43" s="254"/>
      <c r="B43" s="282"/>
      <c r="C43" s="244" t="s">
        <v>97</v>
      </c>
      <c r="D43" s="286" t="s">
        <v>109</v>
      </c>
      <c r="E43" s="287"/>
      <c r="F43" s="90"/>
      <c r="G43" s="67"/>
      <c r="H43" s="94"/>
      <c r="I43" s="95"/>
    </row>
    <row r="44" spans="1:9" ht="15.75" thickBot="1" x14ac:dyDescent="0.3">
      <c r="A44" s="255"/>
      <c r="B44" s="283"/>
      <c r="C44" s="245"/>
      <c r="D44" s="288" t="s">
        <v>57</v>
      </c>
      <c r="E44" s="289"/>
      <c r="F44" s="91" t="str">
        <f>IF('"m" Calculation-SUB TYPES'!E34&lt;1.3,"DEFAULT",IF(AND('"m" Calculation-SUB TYPES'!E34&gt;1.2,'"m" Calculation-SUB TYPES'!E34&lt;2),"MEDIUM",IF('"m" Calculation-SUB TYPES'!E34&gt;1.9,"LOW")))</f>
        <v>DEFAULT</v>
      </c>
      <c r="G44" s="67"/>
      <c r="H44" s="94"/>
      <c r="I44" s="95"/>
    </row>
    <row r="45" spans="1:9" x14ac:dyDescent="0.25">
      <c r="C45" s="25"/>
    </row>
    <row r="46" spans="1:9" ht="33.75" customHeight="1" x14ac:dyDescent="0.25">
      <c r="A46" s="240" t="s">
        <v>128</v>
      </c>
      <c r="B46" s="240"/>
      <c r="C46" s="240"/>
      <c r="D46" s="240"/>
      <c r="E46" s="240"/>
      <c r="F46" s="240"/>
      <c r="G46" s="240"/>
    </row>
    <row r="47" spans="1:9" x14ac:dyDescent="0.25">
      <c r="A47" s="240" t="s">
        <v>129</v>
      </c>
      <c r="B47" s="240"/>
      <c r="C47" s="240"/>
      <c r="D47" s="240"/>
      <c r="E47" s="240"/>
      <c r="F47" s="240"/>
      <c r="G47" s="240"/>
    </row>
    <row r="48" spans="1:9" x14ac:dyDescent="0.25">
      <c r="A48" s="240"/>
      <c r="B48" s="240"/>
      <c r="C48" s="240"/>
      <c r="D48" s="240"/>
      <c r="E48" s="240"/>
      <c r="F48" s="240"/>
      <c r="G48" s="240"/>
    </row>
  </sheetData>
  <sheetProtection algorithmName="SHA-512" hashValue="kqQUzuDEHX6KdT84aLxsECtQVv4Ovq43bPT/3I9mowWUhG5+GBBU+AVD9k+j6hO6h6TvbwgF/keVklz4cvk7YQ==" saltValue="dSndHT4W+4fgDE1yRkPxcw==" spinCount="100000" sheet="1" objects="1" scenarios="1" selectLockedCells="1"/>
  <mergeCells count="57">
    <mergeCell ref="D21:E21"/>
    <mergeCell ref="B16:C20"/>
    <mergeCell ref="D20:E20"/>
    <mergeCell ref="B37:B44"/>
    <mergeCell ref="D29:E29"/>
    <mergeCell ref="D30:E30"/>
    <mergeCell ref="D31:E31"/>
    <mergeCell ref="D32:E32"/>
    <mergeCell ref="D33:E33"/>
    <mergeCell ref="D41:E41"/>
    <mergeCell ref="A6:F6"/>
    <mergeCell ref="A14:A15"/>
    <mergeCell ref="F14:F15"/>
    <mergeCell ref="C21:C24"/>
    <mergeCell ref="C25:C28"/>
    <mergeCell ref="B14:C15"/>
    <mergeCell ref="B8:C8"/>
    <mergeCell ref="D14:E15"/>
    <mergeCell ref="E8:F8"/>
    <mergeCell ref="E10:F10"/>
    <mergeCell ref="D24:E24"/>
    <mergeCell ref="D25:E25"/>
    <mergeCell ref="D26:E26"/>
    <mergeCell ref="D27:E27"/>
    <mergeCell ref="D28:E28"/>
    <mergeCell ref="D18:E18"/>
    <mergeCell ref="D19:E19"/>
    <mergeCell ref="A16:A44"/>
    <mergeCell ref="D42:E42"/>
    <mergeCell ref="B9:C9"/>
    <mergeCell ref="B10:C10"/>
    <mergeCell ref="B21:B36"/>
    <mergeCell ref="D43:E43"/>
    <mergeCell ref="D44:E44"/>
    <mergeCell ref="D34:E34"/>
    <mergeCell ref="D35:E35"/>
    <mergeCell ref="D36:E36"/>
    <mergeCell ref="D37:E37"/>
    <mergeCell ref="D38:E38"/>
    <mergeCell ref="D39:E39"/>
    <mergeCell ref="D40:E40"/>
    <mergeCell ref="A46:G46"/>
    <mergeCell ref="A47:G48"/>
    <mergeCell ref="I14:I15"/>
    <mergeCell ref="H12:I12"/>
    <mergeCell ref="C43:C44"/>
    <mergeCell ref="C41:C42"/>
    <mergeCell ref="C39:C40"/>
    <mergeCell ref="C37:C38"/>
    <mergeCell ref="D22:E22"/>
    <mergeCell ref="D23:E23"/>
    <mergeCell ref="H14:H15"/>
    <mergeCell ref="A12:C12"/>
    <mergeCell ref="C33:C36"/>
    <mergeCell ref="C29:C32"/>
    <mergeCell ref="D16:E16"/>
    <mergeCell ref="D17:E17"/>
  </mergeCells>
  <conditionalFormatting sqref="D12">
    <cfRule type="cellIs" dxfId="2" priority="1" operator="equal">
      <formula>"LOW"</formula>
    </cfRule>
    <cfRule type="cellIs" dxfId="1" priority="2" operator="equal">
      <formula>"MEDIUM"</formula>
    </cfRule>
    <cfRule type="cellIs" dxfId="0" priority="3" operator="equal">
      <formula>"DEFAULT"</formula>
    </cfRule>
  </conditionalFormatting>
  <printOptions horizontalCentered="1"/>
  <pageMargins left="0.31496062992125984" right="0.31496062992125984" top="0.35433070866141736" bottom="0.55118110236220474" header="0.31496062992125984" footer="0.31496062992125984"/>
  <pageSetup paperSize="9" scale="87" fitToHeight="2" orientation="portrait" r:id="rId1"/>
  <headerFooter>
    <oddFooter>&amp;C&amp;"Arial,Regular"&amp;9Page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'Data sheet'!$A$2:$A$4</xm:f>
          </x14:formula1>
          <xm:sqref>F16:G16 F21:G21 F25:G25 F29:G29 F33:G33 F37:G37 F39:G39 F41:G41 F43:G43 H16:H44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4"/>
  <sheetViews>
    <sheetView workbookViewId="0"/>
  </sheetViews>
  <sheetFormatPr defaultRowHeight="15" x14ac:dyDescent="0.25"/>
  <sheetData>
    <row r="2" spans="1:3" x14ac:dyDescent="0.25">
      <c r="A2" t="s">
        <v>78</v>
      </c>
      <c r="C2">
        <v>1</v>
      </c>
    </row>
    <row r="3" spans="1:3" x14ac:dyDescent="0.25">
      <c r="A3" t="s">
        <v>79</v>
      </c>
      <c r="C3">
        <v>3</v>
      </c>
    </row>
    <row r="4" spans="1:3" x14ac:dyDescent="0.25">
      <c r="A4" t="s">
        <v>80</v>
      </c>
      <c r="C4">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Guide Notes</vt:lpstr>
      <vt:lpstr>Assessment Scoring Matrix</vt:lpstr>
      <vt:lpstr>"m" Calculation-SUB TYPES</vt:lpstr>
      <vt:lpstr>Testing Frequency Schedule</vt:lpstr>
      <vt:lpstr>Data sheet</vt:lpstr>
      <vt:lpstr>'Assessment Scoring Matrix'!_GoBack</vt:lpstr>
      <vt:lpstr>'Guide Notes'!_GoBack</vt:lpstr>
      <vt:lpstr>'"m" Calculation-SUB TYPES'!_Toc391457381</vt:lpstr>
      <vt:lpstr>'"m" Calculation-SUB TYPES'!Print_Area</vt:lpstr>
      <vt:lpstr>'Assessment Scoring Matrix'!Print_Area</vt:lpstr>
      <vt:lpstr>'Guide Notes'!Print_Area</vt:lpstr>
      <vt:lpstr>'Testing Frequency Schedule'!Print_Area</vt:lpstr>
      <vt:lpstr>'"m" Calculation-SUB TYPES'!Print_Titles</vt:lpstr>
      <vt:lpstr>'Testing Frequency Schedule'!Print_Titles</vt:lpstr>
    </vt:vector>
  </TitlesOfParts>
  <Company>Department of Transport and Main 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Quarry Specific Testing Frequency Matrix - Sub types</dc:title>
  <dc:subject>Quarry Registration</dc:subject>
  <dc:creator>Department of Transport and Main Roads</dc:creator>
  <cp:keywords>quarry; lab testing; testing frequency schedule; NATA tet reports; quarry assessment; quarry registration</cp:keywords>
  <cp:lastModifiedBy>Kirsten M Firmin</cp:lastModifiedBy>
  <cp:lastPrinted>2019-06-11T06:15:47Z</cp:lastPrinted>
  <dcterms:created xsi:type="dcterms:W3CDTF">2014-12-17T04:11:39Z</dcterms:created>
  <dcterms:modified xsi:type="dcterms:W3CDTF">2019-06-11T06:24:59Z</dcterms:modified>
</cp:coreProperties>
</file>