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G:\Technical Services\Technical Documents Unit\Document Control\Master Library\Internet\Project delivery and maintenance\Project cost estimating manual_DMS\"/>
    </mc:Choice>
  </mc:AlternateContent>
  <xr:revisionPtr revIDLastSave="0" documentId="8_{690DCB36-122B-4775-8BFD-888B274911CD}" xr6:coauthVersionLast="46" xr6:coauthVersionMax="46" xr10:uidLastSave="{00000000-0000-0000-0000-000000000000}"/>
  <bookViews>
    <workbookView xWindow="-120" yWindow="-120" windowWidth="29040" windowHeight="15840" xr2:uid="{00000000-000D-0000-FFFF-FFFF00000000}"/>
  </bookViews>
  <sheets>
    <sheet name="M4755 Page 1" sheetId="1" r:id="rId1"/>
    <sheet name="M4755 Page 2" sheetId="2" r:id="rId2"/>
  </sheets>
  <externalReferences>
    <externalReference r:id="rId3"/>
    <externalReference r:id="rId4"/>
  </externalReferences>
  <definedNames>
    <definedName name="_AtRisk_SimSetting_AutomaticallyGenerateReports" hidden="1">FALSE</definedName>
    <definedName name="_AtRisk_SimSetting_AutomaticResultsDisplayMode" localSheetId="1" hidden="1">2</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localSheetId="1" hidden="1">FALSE</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FALSE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tuals">#REF!</definedName>
    <definedName name="Change_Requests">[1]Plan!#REF!</definedName>
    <definedName name="charge">[1]ResRates!$B$4:$O$74</definedName>
    <definedName name="CoefLT" localSheetId="1">#REF!</definedName>
    <definedName name="CoefLT">#REF!</definedName>
    <definedName name="coefST" localSheetId="1">#REF!</definedName>
    <definedName name="coefST">#REF!</definedName>
    <definedName name="CoefVLT" localSheetId="1">#REF!</definedName>
    <definedName name="CoefVLT">#REF!</definedName>
    <definedName name="Pal_Workbook_GUID" hidden="1">"MYRG1PVRH189MEM6I3452UQS"</definedName>
    <definedName name="Plan_Start" localSheetId="1">[1]Plan!#REF!</definedName>
    <definedName name="Plan_Start">[1]Plan!#REF!</definedName>
    <definedName name="_xlnm.Print_Area" localSheetId="0">'M4755 Page 1'!$A$1:$I$67</definedName>
    <definedName name="_xlnm.Print_Area" localSheetId="1">'M4755 Page 2'!$A$1:$I$57</definedName>
    <definedName name="Progress" localSheetId="1">#REF!</definedName>
    <definedName name="Progress">#REF!</definedName>
    <definedName name="q" localSheetId="1">#REF!</definedName>
    <definedName name="q">#REF!</definedName>
    <definedName name="qqqqq" localSheetId="1">#REF!</definedName>
    <definedName name="qqqqq">#REF!</definedName>
    <definedName name="R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localSheetId="1" hidden="1">6</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localSheetId="1" hidden="1">10000</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localSheetId="1" hidden="1">2</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localSheetId="1" hidden="1">TRUE</definedName>
    <definedName name="RiskUseMultipleCPUs" hidden="1">FALSE</definedName>
    <definedName name="vers">[1]Plan!#REF!</definedName>
    <definedName name="xrate">'[2]Hrs URS NZ'!#REF!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5" i="1" l="1"/>
  <c r="F65" i="1"/>
  <c r="F64" i="1"/>
  <c r="E65" i="1"/>
  <c r="E64" i="1"/>
  <c r="D65" i="1"/>
  <c r="D64" i="1"/>
  <c r="C65" i="1"/>
  <c r="C64" i="1"/>
  <c r="G64" i="1" l="1"/>
  <c r="F60" i="1" l="1"/>
  <c r="E60" i="1"/>
  <c r="D60" i="1"/>
  <c r="C60" i="1"/>
  <c r="H55" i="1"/>
  <c r="G55" i="1"/>
  <c r="H38" i="1" l="1"/>
  <c r="H34" i="1"/>
  <c r="H48" i="1"/>
  <c r="H43" i="1"/>
  <c r="H44" i="1"/>
  <c r="H45" i="1"/>
  <c r="H46" i="1"/>
  <c r="H37" i="1" l="1"/>
  <c r="H39" i="1" s="1"/>
  <c r="H42" i="1"/>
  <c r="H49" i="1" s="1"/>
  <c r="H27" i="1"/>
  <c r="H25" i="1"/>
  <c r="H23" i="1"/>
  <c r="H22" i="1"/>
  <c r="H20" i="1"/>
  <c r="H28" i="1" l="1"/>
  <c r="H40" i="1" s="1"/>
  <c r="H51" i="1" s="1"/>
  <c r="H58" i="1" l="1"/>
  <c r="H66" i="1" s="1"/>
  <c r="G58" i="1"/>
  <c r="G6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imgray</author>
  </authors>
  <commentList>
    <comment ref="B61" authorId="0" shapeId="0" xr:uid="{00000000-0006-0000-0000-000002000000}">
      <text>
        <r>
          <rPr>
            <b/>
            <sz val="8"/>
            <color indexed="81"/>
            <rFont val="Tahoma"/>
            <family val="2"/>
          </rPr>
          <t>imgray 24/08/12:</t>
        </r>
        <r>
          <rPr>
            <sz val="8"/>
            <color indexed="81"/>
            <rFont val="Tahoma"/>
            <family val="2"/>
          </rPr>
          <t xml:space="preserve">
Note:  If escalation calculated from separate cashflow model, use data from that model in this row 24/08/12</t>
        </r>
      </text>
    </comment>
  </commentList>
</comments>
</file>

<file path=xl/sharedStrings.xml><?xml version="1.0" encoding="utf-8"?>
<sst xmlns="http://schemas.openxmlformats.org/spreadsheetml/2006/main" count="132" uniqueCount="104">
  <si>
    <t>Project Cost Estimate (Summary)</t>
  </si>
  <si>
    <t>Project Details:</t>
  </si>
  <si>
    <t xml:space="preserve">   Project Number:</t>
  </si>
  <si>
    <t xml:space="preserve">   Project Location:</t>
  </si>
  <si>
    <t>North Coast</t>
  </si>
  <si>
    <t>Maroochydore</t>
  </si>
  <si>
    <t>Business Case</t>
  </si>
  <si>
    <t xml:space="preserve">Activity Group </t>
  </si>
  <si>
    <t>Previous  Years</t>
  </si>
  <si>
    <t>Subsequent Years</t>
  </si>
  <si>
    <t>Total ($)</t>
  </si>
  <si>
    <t>Concept Phase</t>
  </si>
  <si>
    <t>Sunk Costs</t>
  </si>
  <si>
    <t>Concept  Phase Sub Total</t>
  </si>
  <si>
    <t>Development Phase</t>
  </si>
  <si>
    <t>Resumptions</t>
  </si>
  <si>
    <t>Development Phase Sub Total</t>
  </si>
  <si>
    <t>Implementation Phase</t>
  </si>
  <si>
    <t>Implementation Phase Sub Total</t>
  </si>
  <si>
    <t>Finalisation Phase</t>
  </si>
  <si>
    <t>Finalisation Phase Sub Total</t>
  </si>
  <si>
    <t>Risk and Contingency</t>
  </si>
  <si>
    <t>Outturn Cost Calculation</t>
  </si>
  <si>
    <t>PROJECT ESTIMATE (IN OUT-TURN $S)</t>
  </si>
  <si>
    <t># - For advice on Escalation refer QTRIP Development Guidelines and/or Project Cost Estimating Manual</t>
  </si>
  <si>
    <t>Project Cost Estimate continued ... page 2</t>
  </si>
  <si>
    <t>Project Cost Estimate Certification</t>
  </si>
  <si>
    <t>Project Cost
Estimate</t>
  </si>
  <si>
    <t>Estimator’s Name</t>
  </si>
  <si>
    <t>Signature</t>
  </si>
  <si>
    <t xml:space="preserve">Date </t>
  </si>
  <si>
    <t>Peer Review</t>
  </si>
  <si>
    <t>Reviewer's Name</t>
  </si>
  <si>
    <t>Recommendation</t>
  </si>
  <si>
    <t>Project Manager's  Name</t>
  </si>
  <si>
    <t>Concurrence
Project Review</t>
  </si>
  <si>
    <t>Estimate Approval</t>
  </si>
  <si>
    <t>Approver's Name</t>
  </si>
  <si>
    <t>Principals Costs Total</t>
  </si>
  <si>
    <t>Construction Contractors Costs</t>
  </si>
  <si>
    <t>Earthworks</t>
  </si>
  <si>
    <t>Drainage</t>
  </si>
  <si>
    <t>Bridges</t>
  </si>
  <si>
    <t>Pavement</t>
  </si>
  <si>
    <t xml:space="preserve">Preliminary design </t>
  </si>
  <si>
    <t>Environmental works</t>
  </si>
  <si>
    <t>Base Estimate (Principals Costs + Construction Costs)</t>
  </si>
  <si>
    <t>Risk and Contingency Total</t>
  </si>
  <si>
    <t>TOTAL PROJECT COSTS IN CURRENT $ (Base Estimate + Risk &amp; Contingency)</t>
  </si>
  <si>
    <t xml:space="preserve">Escalation Rate (%) </t>
  </si>
  <si>
    <t>NCHD 250-127: Replacement of timber bridge over King John Creek, Beerburrum Road</t>
  </si>
  <si>
    <t>127 - Beerburrum Road</t>
  </si>
  <si>
    <t>Moreton Bay Regional</t>
  </si>
  <si>
    <t>Responsible Business Area</t>
  </si>
  <si>
    <t>Primary Work Location District</t>
  </si>
  <si>
    <t xml:space="preserve">LGA </t>
  </si>
  <si>
    <t xml:space="preserve">Project Phase </t>
  </si>
  <si>
    <t xml:space="preserve">Estimate Category (1 to 6) </t>
  </si>
  <si>
    <t>Contract Type</t>
  </si>
  <si>
    <t>Start Year</t>
  </si>
  <si>
    <t>Start Year + 1</t>
  </si>
  <si>
    <t>Start Year + 2</t>
  </si>
  <si>
    <r>
      <t xml:space="preserve"> </t>
    </r>
    <r>
      <rPr>
        <b/>
        <sz val="11"/>
        <rFont val="Calibri"/>
        <family val="2"/>
      </rPr>
      <t>Project Name:</t>
    </r>
  </si>
  <si>
    <r>
      <t xml:space="preserve"> </t>
    </r>
    <r>
      <rPr>
        <b/>
        <sz val="11"/>
        <rFont val="Calibri"/>
        <family val="2"/>
      </rPr>
      <t>Project Manager</t>
    </r>
  </si>
  <si>
    <t>Kaveesha Ariyawansa</t>
  </si>
  <si>
    <r>
      <rPr>
        <sz val="11"/>
        <rFont val="Calibri"/>
        <family val="2"/>
      </rPr>
      <t>Peer R</t>
    </r>
    <r>
      <rPr>
        <sz val="11"/>
        <color indexed="8"/>
        <rFont val="Calibri"/>
        <family val="2"/>
      </rPr>
      <t>eviewer's Name</t>
    </r>
  </si>
  <si>
    <t>Ruwan De Silva</t>
  </si>
  <si>
    <t>Jagath Vithanage</t>
  </si>
  <si>
    <t>Alex Pelevin</t>
  </si>
  <si>
    <r>
      <t xml:space="preserve">I am satisfied that the  project cost estimate was prepared </t>
    </r>
    <r>
      <rPr>
        <i/>
        <sz val="11"/>
        <rFont val="Calibri"/>
        <family val="2"/>
      </rPr>
      <t xml:space="preserve">for this project </t>
    </r>
    <r>
      <rPr>
        <i/>
        <sz val="11"/>
        <color indexed="8"/>
        <rFont val="Calibri"/>
        <family val="2"/>
      </rPr>
      <t xml:space="preserve">in accordance with the processes outlined in the current Project Cost Estimating Manual and that any issues raised in the concurrence review (if one was required) have been resolved as per the Estimate Review Checklist. 
</t>
    </r>
    <r>
      <rPr>
        <i/>
        <strike/>
        <sz val="11"/>
        <color indexed="8"/>
        <rFont val="Calibri"/>
        <family val="2"/>
      </rPr>
      <t>Regional</t>
    </r>
    <r>
      <rPr>
        <i/>
        <sz val="11"/>
        <color indexed="8"/>
        <rFont val="Calibri"/>
        <family val="2"/>
      </rPr>
      <t>/District Director</t>
    </r>
    <r>
      <rPr>
        <i/>
        <strike/>
        <sz val="11"/>
        <color indexed="8"/>
        <rFont val="Calibri"/>
        <family val="2"/>
      </rPr>
      <t xml:space="preserve">/ Program Manager/ Customer/ Sponsor </t>
    </r>
    <r>
      <rPr>
        <i/>
        <sz val="11"/>
        <color indexed="8"/>
        <rFont val="Calibri"/>
        <family val="2"/>
      </rPr>
      <t>– (Circle as appropriate)</t>
    </r>
  </si>
  <si>
    <t>Ben Stewart</t>
  </si>
  <si>
    <t>Unplanned risks (project wide contingency)</t>
  </si>
  <si>
    <t>Construction Contractors Costs  Total</t>
  </si>
  <si>
    <r>
      <t>I certify that I have conducted a peer review for this estimate in accordance</t>
    </r>
    <r>
      <rPr>
        <i/>
        <sz val="11"/>
        <color rgb="FFFF0000"/>
        <rFont val="Calibri"/>
        <family val="2"/>
      </rPr>
      <t xml:space="preserve"> </t>
    </r>
    <r>
      <rPr>
        <i/>
        <sz val="11"/>
        <rFont val="Calibri"/>
        <family val="2"/>
      </rPr>
      <t>with the requirements of the Project Cost estimating</t>
    </r>
    <r>
      <rPr>
        <i/>
        <sz val="11"/>
        <color indexed="8"/>
        <rFont val="Calibri"/>
        <family val="2"/>
      </rPr>
      <t xml:space="preserve"> Manual. Points of difference </t>
    </r>
    <r>
      <rPr>
        <i/>
        <sz val="11"/>
        <rFont val="Calibri"/>
        <family val="2"/>
      </rPr>
      <t>between the estimator and the peer reviewer have</t>
    </r>
    <r>
      <rPr>
        <i/>
        <sz val="11"/>
        <color indexed="8"/>
        <rFont val="Calibri"/>
        <family val="2"/>
      </rPr>
      <t xml:space="preserve"> been resolved and adjustments incorporated in the cost estimate as appropriate. Peer review undertaken on ______________.</t>
    </r>
  </si>
  <si>
    <r>
      <t xml:space="preserve">I have </t>
    </r>
    <r>
      <rPr>
        <i/>
        <sz val="11"/>
        <rFont val="Calibri"/>
        <family val="2"/>
      </rPr>
      <t>undertaken the concurrence review for this project in accordance with the Proje</t>
    </r>
    <r>
      <rPr>
        <i/>
        <sz val="11"/>
        <color indexed="8"/>
        <rFont val="Calibri"/>
        <family val="2"/>
      </rPr>
      <t>ct Cost estimating Manual and I am satisfied that the estimate is reasonable for this stage of the project. I also confirm that I am an independent third party and suitably qualified to undertake this review.</t>
    </r>
  </si>
  <si>
    <t>Business Case estimate</t>
  </si>
  <si>
    <t>Project management</t>
  </si>
  <si>
    <t>Detailed design</t>
  </si>
  <si>
    <t>PUP relocations</t>
  </si>
  <si>
    <t>Contract administration</t>
  </si>
  <si>
    <t>Principal supplied materials</t>
  </si>
  <si>
    <t xml:space="preserve">Project management </t>
  </si>
  <si>
    <t>Traffic management</t>
  </si>
  <si>
    <t>Principals Costs</t>
  </si>
  <si>
    <t>P50</t>
  </si>
  <si>
    <t>P90</t>
  </si>
  <si>
    <t>% of Contingency from the Base Estimate</t>
  </si>
  <si>
    <t>Cashflow (P50)</t>
  </si>
  <si>
    <t>Cashflow (P90)</t>
  </si>
  <si>
    <r>
      <t>I certify that I have prepared this estimate in accordance with the Project Cost Estimating Manual based on the project information contained in the project scope statement, plans, documents and program of work included in this submission.  I further certify that</t>
    </r>
    <r>
      <rPr>
        <i/>
        <sz val="11"/>
        <rFont val="Calibri"/>
        <family val="2"/>
      </rPr>
      <t xml:space="preserve"> I have used appropriate risk management approach to develop contingencies and</t>
    </r>
    <r>
      <rPr>
        <i/>
        <sz val="11"/>
        <color indexed="8"/>
        <rFont val="Calibri"/>
        <family val="2"/>
      </rPr>
      <t xml:space="preserve"> this is a P50/P90  risk adjusted estimate. </t>
    </r>
  </si>
  <si>
    <t>I am satisfied that this P50/P90 estimate has been prepared in accordance with the Project Cost Estimating Manual and meets the requirements of approved project proposal, business case or project plan, as relevant. Any issues raised in the peer review have been resolved as per the Estimate Review Checklist. 
I recommend that this estimate be approved.</t>
  </si>
  <si>
    <t>Planned risks contingency</t>
  </si>
  <si>
    <t xml:space="preserve">   Project Manager</t>
  </si>
  <si>
    <t>John Smith</t>
  </si>
  <si>
    <t>Escalation Amount (P50)</t>
  </si>
  <si>
    <t>Escalation Amount (P90)</t>
  </si>
  <si>
    <r>
      <t xml:space="preserve"> Project</t>
    </r>
    <r>
      <rPr>
        <b/>
        <sz val="11"/>
        <rFont val="Calibri"/>
        <family val="2"/>
      </rPr>
      <t xml:space="preserve"> Number:</t>
    </r>
  </si>
  <si>
    <t xml:space="preserve">   Project Name:</t>
  </si>
  <si>
    <r>
      <t xml:space="preserve"> </t>
    </r>
    <r>
      <rPr>
        <b/>
        <sz val="11"/>
        <rFont val="Calibri"/>
        <family val="2"/>
      </rPr>
      <t>Project Location:</t>
    </r>
  </si>
  <si>
    <t>3 - Business Case</t>
  </si>
  <si>
    <t>TIC - CO</t>
  </si>
  <si>
    <t>3 Business Case</t>
  </si>
  <si>
    <t>Page 1 of 2 M4755 V01-December 2021</t>
  </si>
  <si>
    <t>Page 2 of 2 M4755 V01-December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</si>
</sst>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d/mm/yy;@"/>
    <numFmt numFmtId="165" formatCode="_-* #,##0_-;\-* #,##0_-;_-* &quot;-&quot;??_-;_-@_-"/>
    <numFmt numFmtId="166" formatCode="&quot;$&quot;#,##0.00"/>
  </numFmts>
  <fonts count="24" x14ac:knownFonts="1">
    <font>
      <sz val="11"/>
      <color theme="1"/>
      <name val="Calibri"/>
      <family val="2"/>
      <scheme val="minor"/>
    </font>
    <font>
      <sz val="11"/>
      <color theme="1"/>
      <name val="Calibri"/>
      <family val="2"/>
      <scheme val="minor"/>
    </font>
    <font>
      <sz val="11"/>
      <color indexed="8"/>
      <name val="Calibri"/>
      <family val="2"/>
    </font>
    <font>
      <b/>
      <sz val="14"/>
      <color indexed="8"/>
      <name val="Calibri"/>
      <family val="2"/>
    </font>
    <font>
      <b/>
      <sz val="18"/>
      <color indexed="8"/>
      <name val="Calibri"/>
      <family val="2"/>
    </font>
    <font>
      <b/>
      <sz val="14"/>
      <color indexed="17"/>
      <name val="Calibri"/>
      <family val="2"/>
    </font>
    <font>
      <b/>
      <sz val="12"/>
      <color indexed="8"/>
      <name val="Calibri"/>
      <family val="2"/>
    </font>
    <font>
      <b/>
      <sz val="11"/>
      <color indexed="8"/>
      <name val="Calibri"/>
      <family val="2"/>
    </font>
    <font>
      <sz val="10"/>
      <color indexed="8"/>
      <name val="Calibri"/>
      <family val="2"/>
    </font>
    <font>
      <b/>
      <sz val="14"/>
      <color indexed="9"/>
      <name val="Calibri"/>
      <family val="2"/>
    </font>
    <font>
      <sz val="10"/>
      <name val="Arial"/>
      <family val="2"/>
    </font>
    <font>
      <sz val="7"/>
      <name val="Arial Narrow"/>
      <family val="2"/>
    </font>
    <font>
      <sz val="11"/>
      <name val="Calibri"/>
      <family val="2"/>
    </font>
    <font>
      <b/>
      <sz val="12"/>
      <color indexed="9"/>
      <name val="Calibri"/>
      <family val="2"/>
    </font>
    <font>
      <sz val="8"/>
      <color indexed="8"/>
      <name val="Calibri"/>
      <family val="2"/>
    </font>
    <font>
      <b/>
      <sz val="8"/>
      <color indexed="81"/>
      <name val="Tahoma"/>
      <family val="2"/>
    </font>
    <font>
      <sz val="8"/>
      <color indexed="81"/>
      <name val="Tahoma"/>
      <family val="2"/>
    </font>
    <font>
      <i/>
      <sz val="11"/>
      <color indexed="8"/>
      <name val="Calibri"/>
      <family val="2"/>
    </font>
    <font>
      <i/>
      <strike/>
      <sz val="11"/>
      <color indexed="8"/>
      <name val="Calibri"/>
      <family val="2"/>
    </font>
    <font>
      <b/>
      <sz val="11"/>
      <name val="Calibri"/>
      <family val="2"/>
    </font>
    <font>
      <i/>
      <sz val="11"/>
      <name val="Calibri"/>
      <family val="2"/>
    </font>
    <font>
      <i/>
      <sz val="11"/>
      <color rgb="FFFF0000"/>
      <name val="Calibri"/>
      <family val="2"/>
    </font>
    <font>
      <sz val="12"/>
      <color indexed="8"/>
      <name val="Calibri"/>
      <family val="2"/>
    </font>
    <font>
      <b/>
      <sz val="13"/>
      <color indexed="9"/>
      <name val="Calibri"/>
      <family val="2"/>
    </font>
  </fonts>
  <fills count="5">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1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s>
  <cellStyleXfs count="7">
    <xf numFmtId="0" fontId="0" fillId="0" borderId="0"/>
    <xf numFmtId="43" fontId="1" fillId="0" borderId="0" applyFont="0" applyFill="0" applyBorder="0" applyAlignment="0" applyProtection="0"/>
    <xf numFmtId="0" fontId="2" fillId="0" borderId="0"/>
    <xf numFmtId="43" fontId="10" fillId="0" borderId="0" applyFont="0" applyFill="0" applyBorder="0" applyAlignment="0" applyProtection="0"/>
    <xf numFmtId="0" fontId="10" fillId="0" borderId="0"/>
    <xf numFmtId="44" fontId="10" fillId="0" borderId="0" applyFont="0" applyFill="0" applyBorder="0" applyAlignment="0" applyProtection="0"/>
    <xf numFmtId="9" fontId="1" fillId="0" borderId="0" applyFont="0" applyFill="0" applyBorder="0" applyAlignment="0" applyProtection="0"/>
  </cellStyleXfs>
  <cellXfs count="125">
    <xf numFmtId="0" fontId="0" fillId="0" borderId="0" xfId="0"/>
    <xf numFmtId="0" fontId="3" fillId="2" borderId="0" xfId="2" applyFont="1" applyFill="1" applyAlignment="1"/>
    <xf numFmtId="0" fontId="4" fillId="2" borderId="0" xfId="2" applyFont="1" applyFill="1" applyAlignment="1">
      <alignment horizontal="left"/>
    </xf>
    <xf numFmtId="0" fontId="2" fillId="2" borderId="0" xfId="2" applyFill="1" applyAlignment="1"/>
    <xf numFmtId="0" fontId="5" fillId="2" borderId="0" xfId="2" applyFont="1" applyFill="1" applyAlignment="1"/>
    <xf numFmtId="3" fontId="2" fillId="2" borderId="0" xfId="2" applyNumberFormat="1" applyFill="1" applyAlignment="1"/>
    <xf numFmtId="0" fontId="2" fillId="0" borderId="0" xfId="2" applyAlignment="1"/>
    <xf numFmtId="0" fontId="6" fillId="2" borderId="0" xfId="2" applyFont="1" applyFill="1" applyAlignment="1"/>
    <xf numFmtId="0" fontId="7" fillId="2" borderId="0" xfId="2" applyFont="1" applyFill="1" applyAlignment="1"/>
    <xf numFmtId="0" fontId="8" fillId="0" borderId="2" xfId="2" applyFont="1" applyFill="1" applyBorder="1" applyAlignment="1"/>
    <xf numFmtId="0" fontId="2" fillId="0" borderId="3" xfId="2" applyFill="1" applyBorder="1" applyAlignment="1"/>
    <xf numFmtId="0" fontId="2" fillId="0" borderId="4" xfId="2" applyFill="1" applyBorder="1" applyAlignment="1"/>
    <xf numFmtId="0" fontId="8" fillId="0" borderId="1" xfId="2" applyFont="1" applyFill="1" applyBorder="1" applyAlignment="1"/>
    <xf numFmtId="0" fontId="2" fillId="2" borderId="5" xfId="2" applyFill="1" applyBorder="1" applyAlignment="1"/>
    <xf numFmtId="3" fontId="2" fillId="2" borderId="5" xfId="2" applyNumberFormat="1" applyFill="1" applyBorder="1" applyAlignment="1"/>
    <xf numFmtId="0" fontId="2" fillId="2" borderId="0" xfId="2" applyFill="1" applyAlignment="1">
      <alignment horizontal="right"/>
    </xf>
    <xf numFmtId="0" fontId="7" fillId="2" borderId="0" xfId="2" applyFont="1" applyFill="1" applyAlignment="1">
      <alignment horizontal="left"/>
    </xf>
    <xf numFmtId="0" fontId="2" fillId="0" borderId="2" xfId="2" applyFill="1" applyBorder="1" applyAlignment="1"/>
    <xf numFmtId="0" fontId="2" fillId="2" borderId="6" xfId="2" applyFill="1" applyBorder="1" applyAlignment="1"/>
    <xf numFmtId="3" fontId="2" fillId="2" borderId="6" xfId="2" applyNumberFormat="1" applyFill="1" applyBorder="1" applyAlignment="1"/>
    <xf numFmtId="0" fontId="2" fillId="0" borderId="4" xfId="2" applyFont="1" applyFill="1" applyBorder="1" applyAlignment="1"/>
    <xf numFmtId="0" fontId="2" fillId="2" borderId="0" xfId="2" applyFont="1" applyFill="1" applyAlignment="1">
      <alignment horizontal="right"/>
    </xf>
    <xf numFmtId="0" fontId="2" fillId="2" borderId="0" xfId="2" applyFont="1" applyFill="1" applyAlignment="1"/>
    <xf numFmtId="0" fontId="2" fillId="2" borderId="0" xfId="2" applyFont="1" applyFill="1" applyAlignment="1">
      <alignment horizontal="center" wrapText="1"/>
    </xf>
    <xf numFmtId="0" fontId="2" fillId="2" borderId="0" xfId="2" applyFont="1" applyFill="1" applyAlignment="1">
      <alignment horizontal="center"/>
    </xf>
    <xf numFmtId="3" fontId="2" fillId="2" borderId="0" xfId="2" applyNumberFormat="1" applyFont="1" applyFill="1" applyAlignment="1">
      <alignment horizontal="right"/>
    </xf>
    <xf numFmtId="0" fontId="9" fillId="4" borderId="2" xfId="2" applyFont="1" applyFill="1" applyBorder="1" applyAlignment="1"/>
    <xf numFmtId="0" fontId="2" fillId="4" borderId="3" xfId="2" applyFill="1" applyBorder="1" applyAlignment="1"/>
    <xf numFmtId="3" fontId="2" fillId="4" borderId="4" xfId="2" applyNumberFormat="1" applyFill="1" applyBorder="1" applyAlignment="1"/>
    <xf numFmtId="0" fontId="2" fillId="3" borderId="2" xfId="2" applyFill="1" applyBorder="1" applyAlignment="1"/>
    <xf numFmtId="165" fontId="2" fillId="3" borderId="2" xfId="3" applyNumberFormat="1" applyFont="1" applyFill="1" applyBorder="1" applyAlignment="1"/>
    <xf numFmtId="165" fontId="2" fillId="3" borderId="1" xfId="3" applyNumberFormat="1" applyFont="1" applyFill="1" applyBorder="1" applyAlignment="1"/>
    <xf numFmtId="165" fontId="2" fillId="3" borderId="3" xfId="3" applyNumberFormat="1" applyFont="1" applyFill="1" applyBorder="1" applyAlignment="1"/>
    <xf numFmtId="3" fontId="2" fillId="3" borderId="4" xfId="2" applyNumberFormat="1" applyFill="1" applyBorder="1" applyAlignment="1"/>
    <xf numFmtId="0" fontId="2" fillId="3" borderId="2" xfId="2" applyFont="1" applyFill="1" applyBorder="1" applyAlignment="1"/>
    <xf numFmtId="3" fontId="2" fillId="3" borderId="1" xfId="2" applyNumberFormat="1" applyFill="1" applyBorder="1" applyAlignment="1"/>
    <xf numFmtId="165" fontId="2" fillId="3" borderId="4" xfId="3" applyNumberFormat="1" applyFont="1" applyFill="1" applyBorder="1" applyAlignment="1"/>
    <xf numFmtId="165" fontId="2" fillId="3" borderId="4" xfId="3" applyNumberFormat="1" applyFont="1" applyFill="1" applyBorder="1" applyAlignment="1">
      <alignment horizontal="right"/>
    </xf>
    <xf numFmtId="165" fontId="2" fillId="2" borderId="0" xfId="3" applyNumberFormat="1" applyFont="1" applyFill="1" applyAlignment="1"/>
    <xf numFmtId="165" fontId="2" fillId="4" borderId="3" xfId="3" applyNumberFormat="1" applyFont="1" applyFill="1" applyBorder="1" applyAlignment="1"/>
    <xf numFmtId="165" fontId="2" fillId="4" borderId="4" xfId="3" applyNumberFormat="1" applyFont="1" applyFill="1" applyBorder="1" applyAlignment="1"/>
    <xf numFmtId="0" fontId="2" fillId="0" borderId="0" xfId="2" applyFont="1" applyAlignment="1"/>
    <xf numFmtId="0" fontId="11" fillId="0" borderId="0" xfId="4" applyFont="1" applyBorder="1"/>
    <xf numFmtId="165" fontId="9" fillId="4" borderId="3" xfId="3" applyNumberFormat="1" applyFont="1" applyFill="1" applyBorder="1" applyAlignment="1">
      <alignment horizontal="right"/>
    </xf>
    <xf numFmtId="0" fontId="2" fillId="2" borderId="1" xfId="2" applyFill="1" applyBorder="1" applyAlignment="1"/>
    <xf numFmtId="0" fontId="2" fillId="2" borderId="1" xfId="2" applyFill="1" applyBorder="1" applyAlignment="1">
      <alignment horizontal="center" wrapText="1"/>
    </xf>
    <xf numFmtId="0" fontId="2" fillId="2" borderId="1" xfId="2" applyFill="1" applyBorder="1" applyAlignment="1">
      <alignment horizontal="center"/>
    </xf>
    <xf numFmtId="0" fontId="2" fillId="2" borderId="1" xfId="2" applyFont="1" applyFill="1" applyBorder="1" applyAlignment="1">
      <alignment horizontal="left"/>
    </xf>
    <xf numFmtId="0" fontId="13" fillId="4" borderId="3" xfId="2" applyFont="1" applyFill="1" applyBorder="1" applyAlignment="1">
      <alignment horizontal="right"/>
    </xf>
    <xf numFmtId="165" fontId="2" fillId="0" borderId="0" xfId="1" applyNumberFormat="1" applyFont="1" applyAlignment="1"/>
    <xf numFmtId="3" fontId="2" fillId="0" borderId="0" xfId="2" applyNumberFormat="1" applyAlignment="1"/>
    <xf numFmtId="0" fontId="14" fillId="2" borderId="0" xfId="2" applyFont="1" applyFill="1" applyAlignment="1"/>
    <xf numFmtId="0" fontId="7" fillId="2" borderId="0" xfId="2" applyFont="1" applyFill="1" applyAlignment="1">
      <alignment wrapText="1"/>
    </xf>
    <xf numFmtId="0" fontId="2" fillId="0" borderId="2" xfId="2" applyFont="1" applyFill="1" applyBorder="1" applyAlignment="1"/>
    <xf numFmtId="0" fontId="2" fillId="0" borderId="3" xfId="2" applyFont="1" applyFill="1" applyBorder="1" applyAlignment="1"/>
    <xf numFmtId="0" fontId="2" fillId="0" borderId="7" xfId="2" applyFont="1" applyFill="1" applyBorder="1" applyAlignment="1"/>
    <xf numFmtId="0" fontId="2" fillId="0" borderId="8" xfId="2" applyFont="1" applyFill="1" applyBorder="1" applyAlignment="1"/>
    <xf numFmtId="0" fontId="2" fillId="0" borderId="9" xfId="2" applyFont="1" applyFill="1" applyBorder="1" applyAlignment="1"/>
    <xf numFmtId="0" fontId="2" fillId="2" borderId="8" xfId="2" applyFill="1" applyBorder="1" applyAlignment="1"/>
    <xf numFmtId="3" fontId="2" fillId="2" borderId="8" xfId="2" applyNumberFormat="1" applyFill="1" applyBorder="1" applyAlignment="1"/>
    <xf numFmtId="0" fontId="2" fillId="3" borderId="1" xfId="2" applyFont="1" applyFill="1" applyBorder="1" applyAlignment="1"/>
    <xf numFmtId="0" fontId="2" fillId="0" borderId="1" xfId="2" applyBorder="1" applyAlignment="1"/>
    <xf numFmtId="0" fontId="8" fillId="0" borderId="2" xfId="2" applyFont="1" applyFill="1" applyBorder="1" applyAlignment="1">
      <alignment horizontal="left" vertical="top"/>
    </xf>
    <xf numFmtId="0" fontId="8" fillId="3" borderId="1" xfId="2" applyFont="1" applyFill="1" applyBorder="1" applyAlignment="1">
      <alignment horizontal="left" vertical="center"/>
    </xf>
    <xf numFmtId="3" fontId="8" fillId="0" borderId="1" xfId="2" applyNumberFormat="1" applyFont="1" applyBorder="1" applyAlignment="1">
      <alignment horizontal="left"/>
    </xf>
    <xf numFmtId="0" fontId="19" fillId="2" borderId="0" xfId="2" applyFont="1" applyFill="1" applyAlignment="1">
      <alignment horizontal="left"/>
    </xf>
    <xf numFmtId="0" fontId="19" fillId="2" borderId="0" xfId="2" applyFont="1" applyFill="1" applyAlignment="1">
      <alignment horizontal="center"/>
    </xf>
    <xf numFmtId="164" fontId="8" fillId="0" borderId="1" xfId="2" applyNumberFormat="1" applyFont="1" applyFill="1" applyBorder="1" applyAlignment="1">
      <alignment horizontal="center"/>
    </xf>
    <xf numFmtId="0" fontId="8" fillId="3" borderId="1" xfId="2" applyFont="1" applyFill="1" applyBorder="1" applyAlignment="1">
      <alignment horizontal="left" vertical="top"/>
    </xf>
    <xf numFmtId="0" fontId="2" fillId="0" borderId="10" xfId="2" applyFill="1" applyBorder="1" applyAlignment="1"/>
    <xf numFmtId="0" fontId="2" fillId="2" borderId="0" xfId="2" applyFill="1" applyAlignment="1">
      <alignment horizontal="center"/>
    </xf>
    <xf numFmtId="0" fontId="2" fillId="0" borderId="2" xfId="2" applyFont="1" applyFill="1" applyBorder="1" applyAlignment="1">
      <alignment horizontal="left" vertical="center"/>
    </xf>
    <xf numFmtId="0" fontId="2" fillId="0" borderId="3" xfId="2" applyFont="1" applyFill="1" applyBorder="1" applyAlignment="1">
      <alignment horizontal="left" vertical="center"/>
    </xf>
    <xf numFmtId="0" fontId="2" fillId="0" borderId="4" xfId="2" applyFont="1" applyFill="1" applyBorder="1" applyAlignment="1">
      <alignment horizontal="left" vertical="center"/>
    </xf>
    <xf numFmtId="0" fontId="2" fillId="0" borderId="7" xfId="2" applyFont="1" applyFill="1" applyBorder="1" applyAlignment="1">
      <alignment horizontal="left" vertical="center"/>
    </xf>
    <xf numFmtId="0" fontId="2" fillId="0" borderId="8" xfId="2" applyFont="1" applyFill="1" applyBorder="1" applyAlignment="1">
      <alignment horizontal="left" vertical="center"/>
    </xf>
    <xf numFmtId="0" fontId="2" fillId="0" borderId="9" xfId="2" applyFont="1" applyFill="1" applyBorder="1" applyAlignment="1">
      <alignment horizontal="left" vertical="center"/>
    </xf>
    <xf numFmtId="15" fontId="2" fillId="0" borderId="1" xfId="2" applyNumberFormat="1" applyFont="1" applyFill="1" applyBorder="1" applyAlignment="1">
      <alignment horizontal="center" vertical="center"/>
    </xf>
    <xf numFmtId="0" fontId="2" fillId="0" borderId="2" xfId="2" applyFont="1" applyFill="1" applyBorder="1" applyAlignment="1">
      <alignment vertical="center"/>
    </xf>
    <xf numFmtId="165" fontId="6" fillId="4" borderId="4" xfId="3" applyNumberFormat="1" applyFont="1" applyFill="1" applyBorder="1" applyAlignment="1">
      <alignment horizontal="center"/>
    </xf>
    <xf numFmtId="165" fontId="6" fillId="4" borderId="1" xfId="3" applyNumberFormat="1" applyFont="1" applyFill="1" applyBorder="1" applyAlignment="1">
      <alignment horizontal="center"/>
    </xf>
    <xf numFmtId="166" fontId="9" fillId="4" borderId="1" xfId="2" applyNumberFormat="1" applyFont="1" applyFill="1" applyBorder="1" applyAlignment="1">
      <alignment horizontal="center"/>
    </xf>
    <xf numFmtId="166" fontId="3" fillId="2" borderId="1" xfId="2" applyNumberFormat="1" applyFont="1" applyFill="1" applyBorder="1" applyAlignment="1"/>
    <xf numFmtId="166" fontId="3" fillId="2" borderId="1" xfId="2" applyNumberFormat="1" applyFont="1" applyFill="1" applyBorder="1" applyAlignment="1">
      <alignment horizontal="center"/>
    </xf>
    <xf numFmtId="10" fontId="2" fillId="2" borderId="1" xfId="2" applyNumberFormat="1" applyFill="1" applyBorder="1" applyAlignment="1"/>
    <xf numFmtId="9" fontId="2" fillId="2" borderId="1" xfId="2" applyNumberFormat="1" applyFont="1" applyFill="1" applyBorder="1" applyAlignment="1">
      <alignment horizontal="left"/>
    </xf>
    <xf numFmtId="9" fontId="2" fillId="2" borderId="1" xfId="2" applyNumberFormat="1" applyFont="1" applyFill="1" applyBorder="1" applyAlignment="1">
      <alignment horizontal="center"/>
    </xf>
    <xf numFmtId="10" fontId="2" fillId="2" borderId="1" xfId="6" applyNumberFormat="1" applyFont="1" applyFill="1" applyBorder="1" applyAlignment="1">
      <alignment horizontal="center"/>
    </xf>
    <xf numFmtId="166" fontId="22" fillId="2" borderId="1" xfId="2" applyNumberFormat="1" applyFont="1" applyFill="1" applyBorder="1" applyAlignment="1">
      <alignment horizontal="center"/>
    </xf>
    <xf numFmtId="165" fontId="9" fillId="4" borderId="2" xfId="3" applyNumberFormat="1" applyFont="1" applyFill="1" applyBorder="1" applyAlignment="1">
      <alignment horizontal="right"/>
    </xf>
    <xf numFmtId="0" fontId="2" fillId="2" borderId="0" xfId="2" applyFont="1" applyFill="1" applyAlignment="1">
      <alignment vertical="center"/>
    </xf>
    <xf numFmtId="0" fontId="2" fillId="2" borderId="0" xfId="2" applyFont="1" applyFill="1" applyAlignment="1">
      <alignment horizontal="center" vertical="center" wrapText="1"/>
    </xf>
    <xf numFmtId="0" fontId="2" fillId="2" borderId="0" xfId="2" applyFont="1" applyFill="1" applyAlignment="1">
      <alignment horizontal="center" vertical="center"/>
    </xf>
    <xf numFmtId="3" fontId="2" fillId="2" borderId="0" xfId="2" applyNumberFormat="1" applyFont="1" applyFill="1" applyAlignment="1">
      <alignment horizontal="right" vertical="center"/>
    </xf>
    <xf numFmtId="0" fontId="13" fillId="4" borderId="2" xfId="2" applyFont="1" applyFill="1" applyBorder="1" applyAlignment="1"/>
    <xf numFmtId="0" fontId="8" fillId="2" borderId="0" xfId="2" applyFont="1" applyFill="1" applyAlignment="1"/>
    <xf numFmtId="0" fontId="6" fillId="2" borderId="0" xfId="2" applyFont="1" applyFill="1" applyAlignment="1">
      <alignment horizontal="right"/>
    </xf>
    <xf numFmtId="166" fontId="6" fillId="2" borderId="1" xfId="2" applyNumberFormat="1" applyFont="1" applyFill="1" applyBorder="1" applyAlignment="1"/>
    <xf numFmtId="0" fontId="23" fillId="4" borderId="2" xfId="2" applyFont="1" applyFill="1" applyBorder="1" applyAlignment="1"/>
    <xf numFmtId="165" fontId="23" fillId="4" borderId="4" xfId="3" applyNumberFormat="1" applyFont="1" applyFill="1" applyBorder="1" applyAlignment="1">
      <alignment horizontal="right"/>
    </xf>
    <xf numFmtId="165" fontId="6" fillId="2" borderId="0" xfId="3" applyNumberFormat="1" applyFont="1" applyFill="1" applyAlignment="1">
      <alignment horizontal="right"/>
    </xf>
    <xf numFmtId="9" fontId="2" fillId="2" borderId="2" xfId="2" applyNumberFormat="1" applyFont="1" applyFill="1" applyBorder="1" applyAlignment="1">
      <alignment horizontal="left"/>
    </xf>
    <xf numFmtId="166" fontId="2" fillId="2" borderId="1" xfId="2" applyNumberFormat="1" applyFont="1" applyFill="1" applyBorder="1" applyAlignment="1">
      <alignment horizontal="center" vertical="center"/>
    </xf>
    <xf numFmtId="0" fontId="2" fillId="2" borderId="14" xfId="2" applyFill="1" applyBorder="1" applyAlignment="1">
      <alignment horizontal="center" wrapText="1"/>
    </xf>
    <xf numFmtId="0" fontId="2" fillId="2" borderId="11" xfId="2" applyFill="1" applyBorder="1" applyAlignment="1">
      <alignment horizontal="center" wrapText="1"/>
    </xf>
    <xf numFmtId="0" fontId="2" fillId="2" borderId="13" xfId="2" applyFill="1" applyBorder="1" applyAlignment="1">
      <alignment horizontal="center" wrapText="1"/>
    </xf>
    <xf numFmtId="0" fontId="2" fillId="2" borderId="12" xfId="2" applyFill="1" applyBorder="1" applyAlignment="1">
      <alignment horizontal="center" wrapText="1"/>
    </xf>
    <xf numFmtId="0" fontId="2" fillId="2" borderId="7" xfId="2" applyFill="1" applyBorder="1" applyAlignment="1">
      <alignment horizontal="center" wrapText="1"/>
    </xf>
    <xf numFmtId="0" fontId="2" fillId="2" borderId="9" xfId="2" applyFill="1" applyBorder="1" applyAlignment="1">
      <alignment horizontal="center" wrapText="1"/>
    </xf>
    <xf numFmtId="165" fontId="3" fillId="4" borderId="3" xfId="3" applyNumberFormat="1" applyFont="1" applyFill="1" applyBorder="1" applyAlignment="1">
      <alignment horizontal="left"/>
    </xf>
    <xf numFmtId="165" fontId="3" fillId="4" borderId="4" xfId="3" applyNumberFormat="1" applyFont="1" applyFill="1" applyBorder="1" applyAlignment="1">
      <alignment horizontal="left"/>
    </xf>
    <xf numFmtId="0" fontId="19" fillId="2" borderId="13" xfId="2" quotePrefix="1" applyFont="1" applyFill="1" applyBorder="1" applyAlignment="1">
      <alignment horizontal="center"/>
    </xf>
    <xf numFmtId="0" fontId="0" fillId="0" borderId="12" xfId="0" applyBorder="1" applyAlignment="1">
      <alignment horizontal="center"/>
    </xf>
    <xf numFmtId="0" fontId="8" fillId="3" borderId="2" xfId="2" applyFont="1" applyFill="1" applyBorder="1" applyAlignment="1"/>
    <xf numFmtId="0" fontId="8" fillId="3" borderId="3" xfId="2" applyFont="1" applyFill="1" applyBorder="1" applyAlignment="1"/>
    <xf numFmtId="0" fontId="8" fillId="3" borderId="4" xfId="2" applyFont="1" applyFill="1" applyBorder="1" applyAlignment="1"/>
    <xf numFmtId="165" fontId="23" fillId="4" borderId="14" xfId="3" applyNumberFormat="1" applyFont="1" applyFill="1" applyBorder="1" applyAlignment="1">
      <alignment horizontal="right"/>
    </xf>
    <xf numFmtId="165" fontId="23" fillId="4" borderId="10" xfId="3" applyNumberFormat="1" applyFont="1" applyFill="1" applyBorder="1" applyAlignment="1">
      <alignment horizontal="right"/>
    </xf>
    <xf numFmtId="165" fontId="23" fillId="4" borderId="11" xfId="3" applyNumberFormat="1" applyFont="1" applyFill="1" applyBorder="1" applyAlignment="1">
      <alignment horizontal="right"/>
    </xf>
    <xf numFmtId="165" fontId="9" fillId="4" borderId="2" xfId="3" applyNumberFormat="1" applyFont="1" applyFill="1" applyBorder="1" applyAlignment="1">
      <alignment horizontal="right"/>
    </xf>
    <xf numFmtId="165" fontId="9" fillId="4" borderId="3" xfId="3" applyNumberFormat="1" applyFont="1" applyFill="1" applyBorder="1" applyAlignment="1">
      <alignment horizontal="right"/>
    </xf>
    <xf numFmtId="165" fontId="9" fillId="4" borderId="4" xfId="3" applyNumberFormat="1" applyFont="1" applyFill="1" applyBorder="1" applyAlignment="1">
      <alignment horizontal="right"/>
    </xf>
    <xf numFmtId="0" fontId="17" fillId="2" borderId="0" xfId="2" applyFont="1" applyFill="1" applyAlignment="1">
      <alignment wrapText="1"/>
    </xf>
    <xf numFmtId="0" fontId="17" fillId="2" borderId="0" xfId="2" applyFont="1" applyFill="1" applyAlignment="1">
      <alignment horizontal="left" vertical="center" wrapText="1"/>
    </xf>
    <xf numFmtId="0" fontId="17" fillId="2" borderId="0" xfId="2" applyFont="1" applyFill="1" applyAlignment="1">
      <alignment vertical="center" wrapText="1"/>
    </xf>
  </cellXfs>
  <cellStyles count="7">
    <cellStyle name="Comma" xfId="1" builtinId="3"/>
    <cellStyle name="Comma 2" xfId="3" xr:uid="{00000000-0005-0000-0000-000001000000}"/>
    <cellStyle name="Currency 3" xfId="5" xr:uid="{00000000-0005-0000-0000-000002000000}"/>
    <cellStyle name="Normal" xfId="0" builtinId="0"/>
    <cellStyle name="Normal 2" xfId="4" xr:uid="{00000000-0005-0000-0000-000004000000}"/>
    <cellStyle name="Normal_~3222834" xfId="2" xr:uid="{00000000-0005-0000-0000-000005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228600</xdr:colOff>
      <xdr:row>1</xdr:row>
      <xdr:rowOff>0</xdr:rowOff>
    </xdr:from>
    <xdr:to>
      <xdr:col>7</xdr:col>
      <xdr:colOff>1171575</xdr:colOff>
      <xdr:row>6</xdr:row>
      <xdr:rowOff>76200</xdr:rowOff>
    </xdr:to>
    <xdr:pic>
      <xdr:nvPicPr>
        <xdr:cNvPr id="2" name="Picture 2" descr="2012_Crest_MONO_H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0" y="295275"/>
          <a:ext cx="9429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2</xdr:row>
      <xdr:rowOff>0</xdr:rowOff>
    </xdr:from>
    <xdr:to>
      <xdr:col>7</xdr:col>
      <xdr:colOff>1171575</xdr:colOff>
      <xdr:row>7</xdr:row>
      <xdr:rowOff>76200</xdr:rowOff>
    </xdr:to>
    <xdr:pic>
      <xdr:nvPicPr>
        <xdr:cNvPr id="2" name="Picture 1" descr="2012_Crest_MONO_HR">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0" y="590550"/>
          <a:ext cx="9429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228600</xdr:colOff>
      <xdr:row>1</xdr:row>
      <xdr:rowOff>30480</xdr:rowOff>
    </xdr:from>
    <xdr:to>
      <xdr:col>7</xdr:col>
      <xdr:colOff>1171575</xdr:colOff>
      <xdr:row>6</xdr:row>
      <xdr:rowOff>60960</xdr:rowOff>
    </xdr:to>
    <xdr:pic>
      <xdr:nvPicPr>
        <xdr:cNvPr id="3" name="Picture 2" descr="2012_Crest_MONO_HR">
          <a:extLst>
            <a:ext uri="{FF2B5EF4-FFF2-40B4-BE49-F238E27FC236}">
              <a16:creationId xmlns:a16="http://schemas.microsoft.com/office/drawing/2014/main" id="{16801479-B061-47A6-97E2-DFF5D7A51B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0" y="325755"/>
          <a:ext cx="942975" cy="1040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228600</xdr:colOff>
      <xdr:row>1</xdr:row>
      <xdr:rowOff>0</xdr:rowOff>
    </xdr:from>
    <xdr:to>
      <xdr:col>7</xdr:col>
      <xdr:colOff>1171575</xdr:colOff>
      <xdr:row>6</xdr:row>
      <xdr:rowOff>76200</xdr:rowOff>
    </xdr:to>
    <xdr:pic>
      <xdr:nvPicPr>
        <xdr:cNvPr id="4" name="Picture 3" descr="2012_Crest_MONO_HR">
          <a:extLst>
            <a:ext uri="{FF2B5EF4-FFF2-40B4-BE49-F238E27FC236}">
              <a16:creationId xmlns:a16="http://schemas.microsoft.com/office/drawing/2014/main" id="{C9FA8718-7A01-43D6-AF55-0F2FC3C94CC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39000" y="295275"/>
          <a:ext cx="9429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228600</xdr:colOff>
      <xdr:row>1</xdr:row>
      <xdr:rowOff>0</xdr:rowOff>
    </xdr:from>
    <xdr:to>
      <xdr:col>7</xdr:col>
      <xdr:colOff>1171575</xdr:colOff>
      <xdr:row>6</xdr:row>
      <xdr:rowOff>76200</xdr:rowOff>
    </xdr:to>
    <xdr:pic>
      <xdr:nvPicPr>
        <xdr:cNvPr id="5" name="Picture 2" descr="2012_Crest_MONO_HR">
          <a:extLst>
            <a:ext uri="{FF2B5EF4-FFF2-40B4-BE49-F238E27FC236}">
              <a16:creationId xmlns:a16="http://schemas.microsoft.com/office/drawing/2014/main" id="{D88DEACD-D907-49D3-967E-13E21F766F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39000" y="295275"/>
          <a:ext cx="9429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ark.smith/Local%20Settings/Temporary%20Internet%20Files/Content.Outlook/VRFO2RZQ/Job%2041223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christophe.kowalczyk/My%20Documents/Northern%20Link/Cost%20Reporting/Estimates/Forecast%20100430/Forecast%20from%20Cost%20Report%201004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ResRates"/>
      <sheetName val="ESTIMATE &amp; %"/>
      <sheetName val="Actual"/>
      <sheetName val="Plan"/>
      <sheetName val="Std Rep"/>
      <sheetName val="Var report"/>
      <sheetName val="Claim 1"/>
      <sheetName val="Cashflow"/>
      <sheetName val="EV Cost Rep"/>
      <sheetName val="S-Total"/>
      <sheetName val="S-1"/>
      <sheetName val="S-2"/>
      <sheetName val="S-3"/>
      <sheetName val="Sheet1"/>
    </sheetNames>
    <sheetDataSet>
      <sheetData sheetId="0"/>
      <sheetData sheetId="1">
        <row r="4">
          <cell r="B4" t="str">
            <v>A1</v>
          </cell>
          <cell r="C4" t="str">
            <v>Manager 1</v>
          </cell>
          <cell r="D4">
            <v>280</v>
          </cell>
          <cell r="E4">
            <v>800</v>
          </cell>
          <cell r="F4">
            <v>600</v>
          </cell>
          <cell r="G4">
            <v>440</v>
          </cell>
          <cell r="H4">
            <v>400</v>
          </cell>
          <cell r="I4">
            <v>380</v>
          </cell>
          <cell r="J4">
            <v>360</v>
          </cell>
          <cell r="K4">
            <v>340</v>
          </cell>
          <cell r="L4">
            <v>320</v>
          </cell>
          <cell r="M4">
            <v>300</v>
          </cell>
          <cell r="N4">
            <v>280</v>
          </cell>
          <cell r="O4">
            <v>240</v>
          </cell>
        </row>
        <row r="5">
          <cell r="B5" t="str">
            <v>A2</v>
          </cell>
          <cell r="C5" t="str">
            <v>Manager 2</v>
          </cell>
          <cell r="D5">
            <v>266</v>
          </cell>
          <cell r="E5">
            <v>760</v>
          </cell>
          <cell r="F5">
            <v>570</v>
          </cell>
          <cell r="G5">
            <v>418</v>
          </cell>
          <cell r="H5">
            <v>380</v>
          </cell>
          <cell r="I5">
            <v>361</v>
          </cell>
          <cell r="J5">
            <v>342</v>
          </cell>
          <cell r="K5">
            <v>323</v>
          </cell>
          <cell r="L5">
            <v>304</v>
          </cell>
          <cell r="M5">
            <v>285</v>
          </cell>
          <cell r="N5">
            <v>266</v>
          </cell>
          <cell r="O5">
            <v>228</v>
          </cell>
        </row>
        <row r="6">
          <cell r="B6" t="str">
            <v>A3</v>
          </cell>
          <cell r="C6" t="str">
            <v>Manager 3</v>
          </cell>
          <cell r="D6">
            <v>252</v>
          </cell>
          <cell r="E6">
            <v>720</v>
          </cell>
          <cell r="F6">
            <v>540</v>
          </cell>
          <cell r="G6">
            <v>396</v>
          </cell>
          <cell r="H6">
            <v>360</v>
          </cell>
          <cell r="I6">
            <v>342</v>
          </cell>
          <cell r="J6">
            <v>324</v>
          </cell>
          <cell r="K6">
            <v>306</v>
          </cell>
          <cell r="L6">
            <v>288</v>
          </cell>
          <cell r="M6">
            <v>270</v>
          </cell>
          <cell r="N6">
            <v>252</v>
          </cell>
          <cell r="O6">
            <v>216</v>
          </cell>
        </row>
        <row r="7">
          <cell r="B7" t="str">
            <v>A4</v>
          </cell>
          <cell r="C7" t="str">
            <v>Principal Professional 1</v>
          </cell>
          <cell r="D7">
            <v>210</v>
          </cell>
          <cell r="E7">
            <v>600</v>
          </cell>
          <cell r="F7">
            <v>450</v>
          </cell>
          <cell r="G7">
            <v>330</v>
          </cell>
          <cell r="H7">
            <v>300</v>
          </cell>
          <cell r="I7">
            <v>285</v>
          </cell>
          <cell r="J7">
            <v>270</v>
          </cell>
          <cell r="K7">
            <v>255</v>
          </cell>
          <cell r="L7">
            <v>240</v>
          </cell>
          <cell r="M7">
            <v>225</v>
          </cell>
          <cell r="N7">
            <v>210</v>
          </cell>
          <cell r="O7">
            <v>180</v>
          </cell>
        </row>
        <row r="8">
          <cell r="B8" t="str">
            <v>A5</v>
          </cell>
          <cell r="C8" t="str">
            <v>Principal Professional 2</v>
          </cell>
          <cell r="D8">
            <v>179</v>
          </cell>
          <cell r="E8">
            <v>510</v>
          </cell>
          <cell r="F8">
            <v>383</v>
          </cell>
          <cell r="G8">
            <v>281</v>
          </cell>
          <cell r="H8">
            <v>255</v>
          </cell>
          <cell r="I8">
            <v>242</v>
          </cell>
          <cell r="J8">
            <v>230</v>
          </cell>
          <cell r="K8">
            <v>217</v>
          </cell>
          <cell r="L8">
            <v>204</v>
          </cell>
          <cell r="M8">
            <v>191</v>
          </cell>
          <cell r="N8">
            <v>179</v>
          </cell>
          <cell r="O8">
            <v>153</v>
          </cell>
        </row>
        <row r="9">
          <cell r="B9" t="str">
            <v>A6</v>
          </cell>
          <cell r="C9" t="str">
            <v>Senior Professional 1</v>
          </cell>
          <cell r="D9">
            <v>151</v>
          </cell>
          <cell r="E9">
            <v>430</v>
          </cell>
          <cell r="F9">
            <v>323</v>
          </cell>
          <cell r="G9">
            <v>237</v>
          </cell>
          <cell r="H9">
            <v>215</v>
          </cell>
          <cell r="I9">
            <v>204</v>
          </cell>
          <cell r="J9">
            <v>194</v>
          </cell>
          <cell r="K9">
            <v>183</v>
          </cell>
          <cell r="L9">
            <v>172</v>
          </cell>
          <cell r="M9">
            <v>161</v>
          </cell>
          <cell r="N9">
            <v>151</v>
          </cell>
          <cell r="O9">
            <v>129</v>
          </cell>
        </row>
        <row r="10">
          <cell r="B10" t="str">
            <v>A7</v>
          </cell>
          <cell r="C10" t="str">
            <v>Senior Professional 2</v>
          </cell>
          <cell r="D10">
            <v>130</v>
          </cell>
          <cell r="E10">
            <v>370</v>
          </cell>
          <cell r="F10">
            <v>278</v>
          </cell>
          <cell r="G10">
            <v>204</v>
          </cell>
          <cell r="H10">
            <v>185</v>
          </cell>
          <cell r="I10">
            <v>176</v>
          </cell>
          <cell r="J10">
            <v>167</v>
          </cell>
          <cell r="K10">
            <v>157</v>
          </cell>
          <cell r="L10">
            <v>148</v>
          </cell>
          <cell r="M10">
            <v>139</v>
          </cell>
          <cell r="N10">
            <v>130</v>
          </cell>
          <cell r="O10">
            <v>111</v>
          </cell>
        </row>
        <row r="11">
          <cell r="B11" t="str">
            <v>A8</v>
          </cell>
          <cell r="C11" t="str">
            <v>Professional 1</v>
          </cell>
          <cell r="D11">
            <v>109</v>
          </cell>
          <cell r="E11">
            <v>310</v>
          </cell>
          <cell r="F11">
            <v>233</v>
          </cell>
          <cell r="G11">
            <v>171</v>
          </cell>
          <cell r="H11">
            <v>155</v>
          </cell>
          <cell r="I11">
            <v>147</v>
          </cell>
          <cell r="J11">
            <v>140</v>
          </cell>
          <cell r="K11">
            <v>132</v>
          </cell>
          <cell r="L11">
            <v>124</v>
          </cell>
          <cell r="M11">
            <v>116</v>
          </cell>
          <cell r="N11">
            <v>109</v>
          </cell>
          <cell r="O11">
            <v>93</v>
          </cell>
        </row>
        <row r="12">
          <cell r="B12" t="str">
            <v>A9</v>
          </cell>
          <cell r="C12" t="str">
            <v>Professional 2</v>
          </cell>
          <cell r="D12">
            <v>91</v>
          </cell>
          <cell r="E12">
            <v>260</v>
          </cell>
          <cell r="F12">
            <v>195</v>
          </cell>
          <cell r="G12">
            <v>143</v>
          </cell>
          <cell r="H12">
            <v>130</v>
          </cell>
          <cell r="I12">
            <v>124</v>
          </cell>
          <cell r="J12">
            <v>117</v>
          </cell>
          <cell r="K12">
            <v>111</v>
          </cell>
          <cell r="L12">
            <v>104</v>
          </cell>
          <cell r="M12">
            <v>98</v>
          </cell>
          <cell r="N12">
            <v>91</v>
          </cell>
          <cell r="O12">
            <v>78</v>
          </cell>
        </row>
        <row r="13">
          <cell r="B13" t="str">
            <v>A10</v>
          </cell>
          <cell r="C13" t="str">
            <v>Professional 3</v>
          </cell>
          <cell r="D13">
            <v>77</v>
          </cell>
          <cell r="E13">
            <v>220</v>
          </cell>
          <cell r="F13">
            <v>165</v>
          </cell>
          <cell r="G13">
            <v>121</v>
          </cell>
          <cell r="H13">
            <v>110</v>
          </cell>
          <cell r="I13">
            <v>105</v>
          </cell>
          <cell r="J13">
            <v>99</v>
          </cell>
          <cell r="K13">
            <v>94</v>
          </cell>
          <cell r="L13">
            <v>88</v>
          </cell>
          <cell r="M13">
            <v>83</v>
          </cell>
          <cell r="N13">
            <v>77</v>
          </cell>
          <cell r="O13">
            <v>66</v>
          </cell>
        </row>
        <row r="14">
          <cell r="B14" t="str">
            <v>A11</v>
          </cell>
          <cell r="C14" t="str">
            <v>Vacation Professional</v>
          </cell>
          <cell r="D14">
            <v>39</v>
          </cell>
          <cell r="E14">
            <v>110</v>
          </cell>
          <cell r="F14">
            <v>83</v>
          </cell>
          <cell r="G14">
            <v>61</v>
          </cell>
          <cell r="H14">
            <v>55</v>
          </cell>
          <cell r="I14">
            <v>52</v>
          </cell>
          <cell r="J14">
            <v>50</v>
          </cell>
          <cell r="K14">
            <v>47</v>
          </cell>
          <cell r="L14">
            <v>44</v>
          </cell>
          <cell r="M14">
            <v>41</v>
          </cell>
          <cell r="N14">
            <v>39</v>
          </cell>
          <cell r="O14">
            <v>33</v>
          </cell>
        </row>
        <row r="15">
          <cell r="B15" t="str">
            <v>B000</v>
          </cell>
          <cell r="C15" t="str">
            <v>Snr Principal Tech Officer</v>
          </cell>
          <cell r="D15">
            <v>168</v>
          </cell>
          <cell r="E15">
            <v>480</v>
          </cell>
          <cell r="F15">
            <v>360</v>
          </cell>
          <cell r="G15">
            <v>264</v>
          </cell>
          <cell r="H15">
            <v>240</v>
          </cell>
          <cell r="I15">
            <v>228</v>
          </cell>
          <cell r="J15">
            <v>216</v>
          </cell>
          <cell r="K15">
            <v>204</v>
          </cell>
          <cell r="L15">
            <v>192</v>
          </cell>
          <cell r="M15">
            <v>180</v>
          </cell>
          <cell r="N15">
            <v>168</v>
          </cell>
          <cell r="O15">
            <v>144</v>
          </cell>
        </row>
        <row r="16">
          <cell r="B16" t="str">
            <v>B00</v>
          </cell>
          <cell r="C16" t="str">
            <v>Principal Tech Officer 1</v>
          </cell>
          <cell r="D16">
            <v>151</v>
          </cell>
          <cell r="E16">
            <v>430</v>
          </cell>
          <cell r="F16">
            <v>323</v>
          </cell>
          <cell r="G16">
            <v>237</v>
          </cell>
          <cell r="H16">
            <v>215</v>
          </cell>
          <cell r="I16">
            <v>204</v>
          </cell>
          <cell r="J16">
            <v>194</v>
          </cell>
          <cell r="K16">
            <v>183</v>
          </cell>
          <cell r="L16">
            <v>172</v>
          </cell>
          <cell r="M16">
            <v>161</v>
          </cell>
          <cell r="N16">
            <v>151</v>
          </cell>
          <cell r="O16">
            <v>129</v>
          </cell>
        </row>
        <row r="17">
          <cell r="B17" t="str">
            <v>B0</v>
          </cell>
          <cell r="C17" t="str">
            <v>Principal Tech Officer 2</v>
          </cell>
          <cell r="D17">
            <v>137</v>
          </cell>
          <cell r="E17">
            <v>390</v>
          </cell>
          <cell r="F17">
            <v>293</v>
          </cell>
          <cell r="G17">
            <v>215</v>
          </cell>
          <cell r="H17">
            <v>195</v>
          </cell>
          <cell r="I17">
            <v>185</v>
          </cell>
          <cell r="J17">
            <v>176</v>
          </cell>
          <cell r="K17">
            <v>166</v>
          </cell>
          <cell r="L17">
            <v>156</v>
          </cell>
          <cell r="M17">
            <v>146</v>
          </cell>
          <cell r="N17">
            <v>137</v>
          </cell>
          <cell r="O17">
            <v>117</v>
          </cell>
        </row>
        <row r="18">
          <cell r="B18" t="str">
            <v>B1</v>
          </cell>
          <cell r="C18" t="str">
            <v>Senior Tech Officer 1</v>
          </cell>
          <cell r="D18">
            <v>116</v>
          </cell>
          <cell r="E18">
            <v>330</v>
          </cell>
          <cell r="F18">
            <v>248</v>
          </cell>
          <cell r="G18">
            <v>182</v>
          </cell>
          <cell r="H18">
            <v>165</v>
          </cell>
          <cell r="I18">
            <v>157</v>
          </cell>
          <cell r="J18">
            <v>149</v>
          </cell>
          <cell r="K18">
            <v>140</v>
          </cell>
          <cell r="L18">
            <v>132</v>
          </cell>
          <cell r="M18">
            <v>124</v>
          </cell>
          <cell r="N18">
            <v>116</v>
          </cell>
          <cell r="O18">
            <v>99</v>
          </cell>
        </row>
        <row r="19">
          <cell r="B19" t="str">
            <v>B2</v>
          </cell>
          <cell r="C19" t="str">
            <v>Senior Tech Officer 2</v>
          </cell>
          <cell r="D19">
            <v>98</v>
          </cell>
          <cell r="E19">
            <v>280</v>
          </cell>
          <cell r="F19">
            <v>210</v>
          </cell>
          <cell r="G19">
            <v>154</v>
          </cell>
          <cell r="H19">
            <v>140</v>
          </cell>
          <cell r="I19">
            <v>133</v>
          </cell>
          <cell r="J19">
            <v>126</v>
          </cell>
          <cell r="K19">
            <v>119</v>
          </cell>
          <cell r="L19">
            <v>112</v>
          </cell>
          <cell r="M19">
            <v>105</v>
          </cell>
          <cell r="N19">
            <v>98</v>
          </cell>
          <cell r="O19">
            <v>84</v>
          </cell>
        </row>
        <row r="20">
          <cell r="B20" t="str">
            <v>B3</v>
          </cell>
          <cell r="C20" t="str">
            <v>Draftsperson 1</v>
          </cell>
          <cell r="D20">
            <v>91</v>
          </cell>
          <cell r="E20">
            <v>260</v>
          </cell>
          <cell r="F20">
            <v>195</v>
          </cell>
          <cell r="G20">
            <v>143</v>
          </cell>
          <cell r="H20">
            <v>130</v>
          </cell>
          <cell r="I20">
            <v>124</v>
          </cell>
          <cell r="J20">
            <v>117</v>
          </cell>
          <cell r="K20">
            <v>111</v>
          </cell>
          <cell r="L20">
            <v>104</v>
          </cell>
          <cell r="M20">
            <v>98</v>
          </cell>
          <cell r="N20">
            <v>91</v>
          </cell>
          <cell r="O20">
            <v>78</v>
          </cell>
        </row>
        <row r="21">
          <cell r="B21" t="str">
            <v>B4</v>
          </cell>
          <cell r="C21" t="str">
            <v>Draftsperson 2</v>
          </cell>
          <cell r="D21">
            <v>74</v>
          </cell>
          <cell r="E21">
            <v>210</v>
          </cell>
          <cell r="F21">
            <v>158</v>
          </cell>
          <cell r="G21">
            <v>116</v>
          </cell>
          <cell r="H21">
            <v>105</v>
          </cell>
          <cell r="I21">
            <v>100</v>
          </cell>
          <cell r="J21">
            <v>95</v>
          </cell>
          <cell r="K21">
            <v>89</v>
          </cell>
          <cell r="L21">
            <v>84</v>
          </cell>
          <cell r="M21">
            <v>79</v>
          </cell>
          <cell r="N21">
            <v>74</v>
          </cell>
          <cell r="O21">
            <v>63</v>
          </cell>
        </row>
        <row r="22">
          <cell r="B22" t="str">
            <v>B5</v>
          </cell>
          <cell r="C22" t="str">
            <v>Trainee Draftsperson</v>
          </cell>
          <cell r="D22">
            <v>56</v>
          </cell>
          <cell r="E22">
            <v>160</v>
          </cell>
          <cell r="F22">
            <v>120</v>
          </cell>
          <cell r="G22">
            <v>88</v>
          </cell>
          <cell r="H22">
            <v>80</v>
          </cell>
          <cell r="I22">
            <v>76</v>
          </cell>
          <cell r="J22">
            <v>72</v>
          </cell>
          <cell r="K22">
            <v>68</v>
          </cell>
          <cell r="L22">
            <v>64</v>
          </cell>
          <cell r="M22">
            <v>60</v>
          </cell>
          <cell r="N22">
            <v>56</v>
          </cell>
          <cell r="O22">
            <v>48</v>
          </cell>
        </row>
        <row r="23">
          <cell r="B23" t="str">
            <v>C0</v>
          </cell>
          <cell r="C23" t="str">
            <v>Principal Admin Officer</v>
          </cell>
          <cell r="D23">
            <v>112</v>
          </cell>
          <cell r="E23">
            <v>320</v>
          </cell>
          <cell r="F23">
            <v>240</v>
          </cell>
          <cell r="G23">
            <v>176</v>
          </cell>
          <cell r="H23">
            <v>160</v>
          </cell>
          <cell r="I23">
            <v>152</v>
          </cell>
          <cell r="J23">
            <v>144</v>
          </cell>
          <cell r="K23">
            <v>136</v>
          </cell>
          <cell r="L23">
            <v>128</v>
          </cell>
          <cell r="M23">
            <v>120</v>
          </cell>
          <cell r="N23">
            <v>112</v>
          </cell>
          <cell r="O23">
            <v>96</v>
          </cell>
        </row>
        <row r="24">
          <cell r="B24" t="str">
            <v>C1</v>
          </cell>
          <cell r="C24" t="str">
            <v>Senior Admin Officer</v>
          </cell>
          <cell r="D24">
            <v>102</v>
          </cell>
          <cell r="E24">
            <v>290</v>
          </cell>
          <cell r="F24">
            <v>218</v>
          </cell>
          <cell r="G24">
            <v>160</v>
          </cell>
          <cell r="H24">
            <v>145</v>
          </cell>
          <cell r="I24">
            <v>138</v>
          </cell>
          <cell r="J24">
            <v>131</v>
          </cell>
          <cell r="K24">
            <v>123</v>
          </cell>
          <cell r="L24">
            <v>116</v>
          </cell>
          <cell r="M24">
            <v>109</v>
          </cell>
          <cell r="N24">
            <v>102</v>
          </cell>
          <cell r="O24">
            <v>87</v>
          </cell>
        </row>
        <row r="25">
          <cell r="B25" t="str">
            <v>C2</v>
          </cell>
          <cell r="C25" t="str">
            <v>Admin Officer 1</v>
          </cell>
          <cell r="D25">
            <v>81</v>
          </cell>
          <cell r="E25">
            <v>230</v>
          </cell>
          <cell r="F25">
            <v>173</v>
          </cell>
          <cell r="G25">
            <v>127</v>
          </cell>
          <cell r="H25">
            <v>115</v>
          </cell>
          <cell r="I25">
            <v>109</v>
          </cell>
          <cell r="J25">
            <v>104</v>
          </cell>
          <cell r="K25">
            <v>98</v>
          </cell>
          <cell r="L25">
            <v>92</v>
          </cell>
          <cell r="M25">
            <v>86</v>
          </cell>
          <cell r="N25">
            <v>81</v>
          </cell>
          <cell r="O25">
            <v>69</v>
          </cell>
        </row>
        <row r="26">
          <cell r="B26" t="str">
            <v>C3</v>
          </cell>
          <cell r="C26" t="str">
            <v>Admin Officer 2</v>
          </cell>
          <cell r="D26">
            <v>63</v>
          </cell>
          <cell r="E26">
            <v>180</v>
          </cell>
          <cell r="F26">
            <v>135</v>
          </cell>
          <cell r="G26">
            <v>99</v>
          </cell>
          <cell r="H26">
            <v>90</v>
          </cell>
          <cell r="I26">
            <v>86</v>
          </cell>
          <cell r="J26">
            <v>81</v>
          </cell>
          <cell r="K26">
            <v>77</v>
          </cell>
          <cell r="L26">
            <v>72</v>
          </cell>
          <cell r="M26">
            <v>68</v>
          </cell>
          <cell r="N26">
            <v>63</v>
          </cell>
          <cell r="O26">
            <v>54</v>
          </cell>
        </row>
        <row r="27">
          <cell r="B27" t="str">
            <v>C4</v>
          </cell>
          <cell r="C27" t="str">
            <v>Admin Officer 3</v>
          </cell>
          <cell r="D27">
            <v>49</v>
          </cell>
          <cell r="E27">
            <v>140</v>
          </cell>
          <cell r="F27">
            <v>105</v>
          </cell>
          <cell r="G27">
            <v>77</v>
          </cell>
          <cell r="H27">
            <v>70</v>
          </cell>
          <cell r="I27">
            <v>67</v>
          </cell>
          <cell r="J27">
            <v>63</v>
          </cell>
          <cell r="K27">
            <v>60</v>
          </cell>
          <cell r="L27">
            <v>56</v>
          </cell>
          <cell r="M27">
            <v>53</v>
          </cell>
          <cell r="N27">
            <v>49</v>
          </cell>
          <cell r="O27">
            <v>42</v>
          </cell>
        </row>
        <row r="28">
          <cell r="B28" t="str">
            <v>D0</v>
          </cell>
          <cell r="C28" t="str">
            <v>Principal Serv Grp Support</v>
          </cell>
          <cell r="D28">
            <v>112</v>
          </cell>
          <cell r="E28">
            <v>320</v>
          </cell>
          <cell r="F28">
            <v>240</v>
          </cell>
          <cell r="G28">
            <v>176</v>
          </cell>
          <cell r="H28">
            <v>160</v>
          </cell>
          <cell r="I28">
            <v>152</v>
          </cell>
          <cell r="J28">
            <v>144</v>
          </cell>
          <cell r="K28">
            <v>136</v>
          </cell>
          <cell r="L28">
            <v>128</v>
          </cell>
          <cell r="M28">
            <v>120</v>
          </cell>
          <cell r="N28">
            <v>112</v>
          </cell>
          <cell r="O28">
            <v>96</v>
          </cell>
        </row>
        <row r="29">
          <cell r="B29" t="str">
            <v>D1</v>
          </cell>
          <cell r="C29" t="str">
            <v>Senior Serv Grp Support</v>
          </cell>
          <cell r="D29">
            <v>102</v>
          </cell>
          <cell r="E29">
            <v>290</v>
          </cell>
          <cell r="F29">
            <v>218</v>
          </cell>
          <cell r="G29">
            <v>160</v>
          </cell>
          <cell r="H29">
            <v>145</v>
          </cell>
          <cell r="I29">
            <v>138</v>
          </cell>
          <cell r="J29">
            <v>131</v>
          </cell>
          <cell r="K29">
            <v>123</v>
          </cell>
          <cell r="L29">
            <v>116</v>
          </cell>
          <cell r="M29">
            <v>109</v>
          </cell>
          <cell r="N29">
            <v>102</v>
          </cell>
          <cell r="O29">
            <v>87</v>
          </cell>
        </row>
        <row r="30">
          <cell r="B30" t="str">
            <v>D2</v>
          </cell>
          <cell r="C30" t="str">
            <v>Service Group Support 1</v>
          </cell>
          <cell r="D30">
            <v>81</v>
          </cell>
          <cell r="E30">
            <v>230</v>
          </cell>
          <cell r="F30">
            <v>173</v>
          </cell>
          <cell r="G30">
            <v>127</v>
          </cell>
          <cell r="H30">
            <v>115</v>
          </cell>
          <cell r="I30">
            <v>109</v>
          </cell>
          <cell r="J30">
            <v>104</v>
          </cell>
          <cell r="K30">
            <v>98</v>
          </cell>
          <cell r="L30">
            <v>92</v>
          </cell>
          <cell r="M30">
            <v>86</v>
          </cell>
          <cell r="N30">
            <v>81</v>
          </cell>
          <cell r="O30">
            <v>69</v>
          </cell>
        </row>
        <row r="31">
          <cell r="B31" t="str">
            <v>D3</v>
          </cell>
          <cell r="C31" t="str">
            <v>Service Group Support 2</v>
          </cell>
          <cell r="D31">
            <v>63</v>
          </cell>
          <cell r="E31">
            <v>180</v>
          </cell>
          <cell r="F31">
            <v>135</v>
          </cell>
          <cell r="G31">
            <v>99</v>
          </cell>
          <cell r="H31">
            <v>90</v>
          </cell>
          <cell r="I31">
            <v>86</v>
          </cell>
          <cell r="J31">
            <v>81</v>
          </cell>
          <cell r="K31">
            <v>77</v>
          </cell>
          <cell r="L31">
            <v>72</v>
          </cell>
          <cell r="M31">
            <v>68</v>
          </cell>
          <cell r="N31">
            <v>63</v>
          </cell>
          <cell r="O31">
            <v>54</v>
          </cell>
        </row>
        <row r="32">
          <cell r="B32" t="str">
            <v>D4</v>
          </cell>
          <cell r="C32" t="str">
            <v>Service Group Support 3</v>
          </cell>
          <cell r="D32">
            <v>49</v>
          </cell>
          <cell r="E32">
            <v>140</v>
          </cell>
          <cell r="F32">
            <v>105</v>
          </cell>
          <cell r="G32">
            <v>77</v>
          </cell>
          <cell r="H32">
            <v>70</v>
          </cell>
          <cell r="I32">
            <v>67</v>
          </cell>
          <cell r="J32">
            <v>63</v>
          </cell>
          <cell r="K32">
            <v>60</v>
          </cell>
          <cell r="L32">
            <v>56</v>
          </cell>
          <cell r="M32">
            <v>53</v>
          </cell>
          <cell r="N32">
            <v>49</v>
          </cell>
          <cell r="O32">
            <v>42</v>
          </cell>
        </row>
        <row r="33">
          <cell r="B33" t="str">
            <v>S000</v>
          </cell>
          <cell r="C33" t="str">
            <v>Snr Construction Manager</v>
          </cell>
          <cell r="D33">
            <v>161</v>
          </cell>
          <cell r="E33">
            <v>460</v>
          </cell>
          <cell r="F33">
            <v>345</v>
          </cell>
          <cell r="G33">
            <v>253</v>
          </cell>
          <cell r="H33">
            <v>230</v>
          </cell>
          <cell r="I33">
            <v>219</v>
          </cell>
          <cell r="J33">
            <v>207</v>
          </cell>
          <cell r="K33">
            <v>196</v>
          </cell>
          <cell r="L33">
            <v>184</v>
          </cell>
          <cell r="M33">
            <v>173</v>
          </cell>
          <cell r="N33">
            <v>161</v>
          </cell>
          <cell r="O33">
            <v>138</v>
          </cell>
        </row>
        <row r="34">
          <cell r="B34" t="str">
            <v>S00</v>
          </cell>
          <cell r="C34" t="str">
            <v>Construction Manager</v>
          </cell>
          <cell r="D34">
            <v>144</v>
          </cell>
          <cell r="E34">
            <v>410</v>
          </cell>
          <cell r="F34">
            <v>308</v>
          </cell>
          <cell r="G34">
            <v>226</v>
          </cell>
          <cell r="H34">
            <v>205</v>
          </cell>
          <cell r="I34">
            <v>195</v>
          </cell>
          <cell r="J34">
            <v>185</v>
          </cell>
          <cell r="K34">
            <v>174</v>
          </cell>
          <cell r="L34">
            <v>164</v>
          </cell>
          <cell r="M34">
            <v>154</v>
          </cell>
          <cell r="N34">
            <v>144</v>
          </cell>
          <cell r="O34">
            <v>123</v>
          </cell>
        </row>
        <row r="35">
          <cell r="B35" t="str">
            <v>S0</v>
          </cell>
          <cell r="C35" t="str">
            <v>Principal Site Engineer</v>
          </cell>
          <cell r="D35">
            <v>123</v>
          </cell>
          <cell r="E35">
            <v>350</v>
          </cell>
          <cell r="F35">
            <v>263</v>
          </cell>
          <cell r="G35">
            <v>193</v>
          </cell>
          <cell r="H35">
            <v>175</v>
          </cell>
          <cell r="I35">
            <v>166</v>
          </cell>
          <cell r="J35">
            <v>158</v>
          </cell>
          <cell r="K35">
            <v>149</v>
          </cell>
          <cell r="L35">
            <v>140</v>
          </cell>
          <cell r="M35">
            <v>131</v>
          </cell>
          <cell r="N35">
            <v>123</v>
          </cell>
          <cell r="O35">
            <v>105</v>
          </cell>
        </row>
        <row r="36">
          <cell r="B36" t="str">
            <v>S1</v>
          </cell>
          <cell r="C36" t="str">
            <v>Senior Site Engineer</v>
          </cell>
          <cell r="D36">
            <v>95</v>
          </cell>
          <cell r="E36">
            <v>270</v>
          </cell>
          <cell r="F36">
            <v>203</v>
          </cell>
          <cell r="G36">
            <v>149</v>
          </cell>
          <cell r="H36">
            <v>135</v>
          </cell>
          <cell r="I36">
            <v>128</v>
          </cell>
          <cell r="J36">
            <v>122</v>
          </cell>
          <cell r="K36">
            <v>115</v>
          </cell>
          <cell r="L36">
            <v>108</v>
          </cell>
          <cell r="M36">
            <v>101</v>
          </cell>
          <cell r="N36">
            <v>95</v>
          </cell>
          <cell r="O36">
            <v>81</v>
          </cell>
        </row>
        <row r="37">
          <cell r="B37" t="str">
            <v>S2</v>
          </cell>
          <cell r="C37" t="str">
            <v>Site Engineer</v>
          </cell>
          <cell r="D37">
            <v>77</v>
          </cell>
          <cell r="E37">
            <v>220</v>
          </cell>
          <cell r="F37">
            <v>165</v>
          </cell>
          <cell r="G37">
            <v>121</v>
          </cell>
          <cell r="H37">
            <v>110</v>
          </cell>
          <cell r="I37">
            <v>105</v>
          </cell>
          <cell r="J37">
            <v>99</v>
          </cell>
          <cell r="K37">
            <v>94</v>
          </cell>
          <cell r="L37">
            <v>88</v>
          </cell>
          <cell r="M37">
            <v>83</v>
          </cell>
          <cell r="N37">
            <v>77</v>
          </cell>
          <cell r="O37">
            <v>66</v>
          </cell>
        </row>
        <row r="38">
          <cell r="B38" t="str">
            <v>S30</v>
          </cell>
          <cell r="C38" t="str">
            <v>Principal Inspector</v>
          </cell>
          <cell r="D38">
            <v>74</v>
          </cell>
          <cell r="E38">
            <v>210</v>
          </cell>
          <cell r="F38">
            <v>158</v>
          </cell>
          <cell r="G38">
            <v>116</v>
          </cell>
          <cell r="H38">
            <v>105</v>
          </cell>
          <cell r="I38">
            <v>100</v>
          </cell>
          <cell r="J38">
            <v>95</v>
          </cell>
          <cell r="K38">
            <v>89</v>
          </cell>
          <cell r="L38">
            <v>84</v>
          </cell>
          <cell r="M38">
            <v>79</v>
          </cell>
          <cell r="N38">
            <v>74</v>
          </cell>
          <cell r="O38">
            <v>63</v>
          </cell>
        </row>
        <row r="39">
          <cell r="B39" t="str">
            <v>S3</v>
          </cell>
          <cell r="C39" t="str">
            <v>Senior Inspector</v>
          </cell>
          <cell r="D39">
            <v>63</v>
          </cell>
          <cell r="E39">
            <v>180</v>
          </cell>
          <cell r="F39">
            <v>135</v>
          </cell>
          <cell r="G39">
            <v>99</v>
          </cell>
          <cell r="H39">
            <v>90</v>
          </cell>
          <cell r="I39">
            <v>86</v>
          </cell>
          <cell r="J39">
            <v>81</v>
          </cell>
          <cell r="K39">
            <v>77</v>
          </cell>
          <cell r="L39">
            <v>72</v>
          </cell>
          <cell r="M39">
            <v>68</v>
          </cell>
          <cell r="N39">
            <v>63</v>
          </cell>
          <cell r="O39">
            <v>54</v>
          </cell>
        </row>
        <row r="40">
          <cell r="B40" t="str">
            <v>S4</v>
          </cell>
          <cell r="C40" t="str">
            <v>Inspector</v>
          </cell>
          <cell r="D40">
            <v>56</v>
          </cell>
          <cell r="E40">
            <v>160</v>
          </cell>
          <cell r="F40">
            <v>120</v>
          </cell>
          <cell r="G40">
            <v>88</v>
          </cell>
          <cell r="H40">
            <v>80</v>
          </cell>
          <cell r="I40">
            <v>76</v>
          </cell>
          <cell r="J40">
            <v>72</v>
          </cell>
          <cell r="K40">
            <v>68</v>
          </cell>
          <cell r="L40">
            <v>64</v>
          </cell>
          <cell r="M40">
            <v>60</v>
          </cell>
          <cell r="N40">
            <v>56</v>
          </cell>
          <cell r="O40">
            <v>48</v>
          </cell>
        </row>
        <row r="41">
          <cell r="B41" t="str">
            <v>S5</v>
          </cell>
          <cell r="C41" t="str">
            <v>Chainman</v>
          </cell>
          <cell r="D41">
            <v>39</v>
          </cell>
          <cell r="E41">
            <v>110</v>
          </cell>
          <cell r="F41">
            <v>83</v>
          </cell>
          <cell r="G41">
            <v>61</v>
          </cell>
          <cell r="H41">
            <v>55</v>
          </cell>
          <cell r="I41">
            <v>52</v>
          </cell>
          <cell r="J41">
            <v>50</v>
          </cell>
          <cell r="K41">
            <v>47</v>
          </cell>
          <cell r="L41">
            <v>44</v>
          </cell>
          <cell r="M41">
            <v>41</v>
          </cell>
          <cell r="N41">
            <v>39</v>
          </cell>
          <cell r="O41">
            <v>33</v>
          </cell>
        </row>
        <row r="42">
          <cell r="B42" t="str">
            <v>S6</v>
          </cell>
          <cell r="C42" t="str">
            <v>Clerk</v>
          </cell>
          <cell r="D42">
            <v>39</v>
          </cell>
          <cell r="E42">
            <v>110</v>
          </cell>
          <cell r="F42">
            <v>83</v>
          </cell>
          <cell r="G42">
            <v>61</v>
          </cell>
          <cell r="H42">
            <v>55</v>
          </cell>
          <cell r="I42">
            <v>52</v>
          </cell>
          <cell r="J42">
            <v>50</v>
          </cell>
          <cell r="K42">
            <v>47</v>
          </cell>
          <cell r="L42">
            <v>44</v>
          </cell>
          <cell r="M42">
            <v>41</v>
          </cell>
          <cell r="N42">
            <v>39</v>
          </cell>
          <cell r="O42">
            <v>33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rs URS NZ"/>
      <sheetName val="Hrs URS US"/>
      <sheetName val="Hrs URS"/>
      <sheetName val="Hrs GHD"/>
      <sheetName val="Hrs GHD Catch up"/>
      <sheetName val="Hrs Cardno"/>
      <sheetName val="URS Expenses"/>
      <sheetName val="NZ &amp; US Expenses"/>
      <sheetName val="$ for Forecast"/>
      <sheetName val="Sub for Forecast"/>
      <sheetName val="Hrs for Forecast"/>
      <sheetName val="Estimate to Complete"/>
      <sheetName val="Dashboard"/>
      <sheetName val="Hrs Report - Base"/>
      <sheetName val="Hrs Report - Out Of Scope"/>
      <sheetName val="Hrs MASTER Raw Data"/>
      <sheetName val="MASTER Name"/>
      <sheetName val="MASTER Cost Codes"/>
      <sheetName val="$ Month Ending"/>
      <sheetName val="$ MASTER Raw Data"/>
      <sheetName val="Hrs Week Ending"/>
      <sheetName val="$ Report - Base"/>
      <sheetName val="$ Report - Out Of Scope"/>
      <sheetName val="Sub Report"/>
      <sheetName val="CHECK only from ESTIMATE"/>
      <sheetName val="Resourcing &amp; Estim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67"/>
  <sheetViews>
    <sheetView tabSelected="1" view="pageBreakPreview" zoomScale="90" zoomScaleNormal="75" zoomScaleSheetLayoutView="90" workbookViewId="0">
      <selection activeCell="L57" sqref="L57"/>
    </sheetView>
  </sheetViews>
  <sheetFormatPr defaultRowHeight="15" x14ac:dyDescent="0.25"/>
  <cols>
    <col min="1" max="1" width="4.7109375" style="6" customWidth="1"/>
    <col min="2" max="2" width="30" style="6" customWidth="1"/>
    <col min="3" max="3" width="13.7109375" style="6" customWidth="1"/>
    <col min="4" max="5" width="15.7109375" style="6" customWidth="1"/>
    <col min="6" max="6" width="16.7109375" style="6" customWidth="1"/>
    <col min="7" max="7" width="17.5703125" style="6" customWidth="1"/>
    <col min="8" max="8" width="19.140625" style="50" customWidth="1"/>
    <col min="9" max="9" width="4.7109375" style="6" customWidth="1"/>
    <col min="10" max="10" width="11.85546875" style="6" bestFit="1" customWidth="1"/>
    <col min="11" max="11" width="9.140625" style="6"/>
    <col min="12" max="12" width="17.42578125" style="6" bestFit="1" customWidth="1"/>
    <col min="13" max="256" width="9.140625" style="6"/>
    <col min="257" max="257" width="4.7109375" style="6" customWidth="1"/>
    <col min="258" max="258" width="24.85546875" style="6" customWidth="1"/>
    <col min="259" max="259" width="13.7109375" style="6" customWidth="1"/>
    <col min="260" max="262" width="15.7109375" style="6" customWidth="1"/>
    <col min="263" max="263" width="14.7109375" style="6" customWidth="1"/>
    <col min="264" max="264" width="18.85546875" style="6" customWidth="1"/>
    <col min="265" max="265" width="4.7109375" style="6" customWidth="1"/>
    <col min="266" max="267" width="9.140625" style="6"/>
    <col min="268" max="268" width="17.42578125" style="6" bestFit="1" customWidth="1"/>
    <col min="269" max="512" width="9.140625" style="6"/>
    <col min="513" max="513" width="4.7109375" style="6" customWidth="1"/>
    <col min="514" max="514" width="24.85546875" style="6" customWidth="1"/>
    <col min="515" max="515" width="13.7109375" style="6" customWidth="1"/>
    <col min="516" max="518" width="15.7109375" style="6" customWidth="1"/>
    <col min="519" max="519" width="14.7109375" style="6" customWidth="1"/>
    <col min="520" max="520" width="18.85546875" style="6" customWidth="1"/>
    <col min="521" max="521" width="4.7109375" style="6" customWidth="1"/>
    <col min="522" max="523" width="9.140625" style="6"/>
    <col min="524" max="524" width="17.42578125" style="6" bestFit="1" customWidth="1"/>
    <col min="525" max="768" width="9.140625" style="6"/>
    <col min="769" max="769" width="4.7109375" style="6" customWidth="1"/>
    <col min="770" max="770" width="24.85546875" style="6" customWidth="1"/>
    <col min="771" max="771" width="13.7109375" style="6" customWidth="1"/>
    <col min="772" max="774" width="15.7109375" style="6" customWidth="1"/>
    <col min="775" max="775" width="14.7109375" style="6" customWidth="1"/>
    <col min="776" max="776" width="18.85546875" style="6" customWidth="1"/>
    <col min="777" max="777" width="4.7109375" style="6" customWidth="1"/>
    <col min="778" max="779" width="9.140625" style="6"/>
    <col min="780" max="780" width="17.42578125" style="6" bestFit="1" customWidth="1"/>
    <col min="781" max="1024" width="9.140625" style="6"/>
    <col min="1025" max="1025" width="4.7109375" style="6" customWidth="1"/>
    <col min="1026" max="1026" width="24.85546875" style="6" customWidth="1"/>
    <col min="1027" max="1027" width="13.7109375" style="6" customWidth="1"/>
    <col min="1028" max="1030" width="15.7109375" style="6" customWidth="1"/>
    <col min="1031" max="1031" width="14.7109375" style="6" customWidth="1"/>
    <col min="1032" max="1032" width="18.85546875" style="6" customWidth="1"/>
    <col min="1033" max="1033" width="4.7109375" style="6" customWidth="1"/>
    <col min="1034" max="1035" width="9.140625" style="6"/>
    <col min="1036" max="1036" width="17.42578125" style="6" bestFit="1" customWidth="1"/>
    <col min="1037" max="1280" width="9.140625" style="6"/>
    <col min="1281" max="1281" width="4.7109375" style="6" customWidth="1"/>
    <col min="1282" max="1282" width="24.85546875" style="6" customWidth="1"/>
    <col min="1283" max="1283" width="13.7109375" style="6" customWidth="1"/>
    <col min="1284" max="1286" width="15.7109375" style="6" customWidth="1"/>
    <col min="1287" max="1287" width="14.7109375" style="6" customWidth="1"/>
    <col min="1288" max="1288" width="18.85546875" style="6" customWidth="1"/>
    <col min="1289" max="1289" width="4.7109375" style="6" customWidth="1"/>
    <col min="1290" max="1291" width="9.140625" style="6"/>
    <col min="1292" max="1292" width="17.42578125" style="6" bestFit="1" customWidth="1"/>
    <col min="1293" max="1536" width="9.140625" style="6"/>
    <col min="1537" max="1537" width="4.7109375" style="6" customWidth="1"/>
    <col min="1538" max="1538" width="24.85546875" style="6" customWidth="1"/>
    <col min="1539" max="1539" width="13.7109375" style="6" customWidth="1"/>
    <col min="1540" max="1542" width="15.7109375" style="6" customWidth="1"/>
    <col min="1543" max="1543" width="14.7109375" style="6" customWidth="1"/>
    <col min="1544" max="1544" width="18.85546875" style="6" customWidth="1"/>
    <col min="1545" max="1545" width="4.7109375" style="6" customWidth="1"/>
    <col min="1546" max="1547" width="9.140625" style="6"/>
    <col min="1548" max="1548" width="17.42578125" style="6" bestFit="1" customWidth="1"/>
    <col min="1549" max="1792" width="9.140625" style="6"/>
    <col min="1793" max="1793" width="4.7109375" style="6" customWidth="1"/>
    <col min="1794" max="1794" width="24.85546875" style="6" customWidth="1"/>
    <col min="1795" max="1795" width="13.7109375" style="6" customWidth="1"/>
    <col min="1796" max="1798" width="15.7109375" style="6" customWidth="1"/>
    <col min="1799" max="1799" width="14.7109375" style="6" customWidth="1"/>
    <col min="1800" max="1800" width="18.85546875" style="6" customWidth="1"/>
    <col min="1801" max="1801" width="4.7109375" style="6" customWidth="1"/>
    <col min="1802" max="1803" width="9.140625" style="6"/>
    <col min="1804" max="1804" width="17.42578125" style="6" bestFit="1" customWidth="1"/>
    <col min="1805" max="2048" width="9.140625" style="6"/>
    <col min="2049" max="2049" width="4.7109375" style="6" customWidth="1"/>
    <col min="2050" max="2050" width="24.85546875" style="6" customWidth="1"/>
    <col min="2051" max="2051" width="13.7109375" style="6" customWidth="1"/>
    <col min="2052" max="2054" width="15.7109375" style="6" customWidth="1"/>
    <col min="2055" max="2055" width="14.7109375" style="6" customWidth="1"/>
    <col min="2056" max="2056" width="18.85546875" style="6" customWidth="1"/>
    <col min="2057" max="2057" width="4.7109375" style="6" customWidth="1"/>
    <col min="2058" max="2059" width="9.140625" style="6"/>
    <col min="2060" max="2060" width="17.42578125" style="6" bestFit="1" customWidth="1"/>
    <col min="2061" max="2304" width="9.140625" style="6"/>
    <col min="2305" max="2305" width="4.7109375" style="6" customWidth="1"/>
    <col min="2306" max="2306" width="24.85546875" style="6" customWidth="1"/>
    <col min="2307" max="2307" width="13.7109375" style="6" customWidth="1"/>
    <col min="2308" max="2310" width="15.7109375" style="6" customWidth="1"/>
    <col min="2311" max="2311" width="14.7109375" style="6" customWidth="1"/>
    <col min="2312" max="2312" width="18.85546875" style="6" customWidth="1"/>
    <col min="2313" max="2313" width="4.7109375" style="6" customWidth="1"/>
    <col min="2314" max="2315" width="9.140625" style="6"/>
    <col min="2316" max="2316" width="17.42578125" style="6" bestFit="1" customWidth="1"/>
    <col min="2317" max="2560" width="9.140625" style="6"/>
    <col min="2561" max="2561" width="4.7109375" style="6" customWidth="1"/>
    <col min="2562" max="2562" width="24.85546875" style="6" customWidth="1"/>
    <col min="2563" max="2563" width="13.7109375" style="6" customWidth="1"/>
    <col min="2564" max="2566" width="15.7109375" style="6" customWidth="1"/>
    <col min="2567" max="2567" width="14.7109375" style="6" customWidth="1"/>
    <col min="2568" max="2568" width="18.85546875" style="6" customWidth="1"/>
    <col min="2569" max="2569" width="4.7109375" style="6" customWidth="1"/>
    <col min="2570" max="2571" width="9.140625" style="6"/>
    <col min="2572" max="2572" width="17.42578125" style="6" bestFit="1" customWidth="1"/>
    <col min="2573" max="2816" width="9.140625" style="6"/>
    <col min="2817" max="2817" width="4.7109375" style="6" customWidth="1"/>
    <col min="2818" max="2818" width="24.85546875" style="6" customWidth="1"/>
    <col min="2819" max="2819" width="13.7109375" style="6" customWidth="1"/>
    <col min="2820" max="2822" width="15.7109375" style="6" customWidth="1"/>
    <col min="2823" max="2823" width="14.7109375" style="6" customWidth="1"/>
    <col min="2824" max="2824" width="18.85546875" style="6" customWidth="1"/>
    <col min="2825" max="2825" width="4.7109375" style="6" customWidth="1"/>
    <col min="2826" max="2827" width="9.140625" style="6"/>
    <col min="2828" max="2828" width="17.42578125" style="6" bestFit="1" customWidth="1"/>
    <col min="2829" max="3072" width="9.140625" style="6"/>
    <col min="3073" max="3073" width="4.7109375" style="6" customWidth="1"/>
    <col min="3074" max="3074" width="24.85546875" style="6" customWidth="1"/>
    <col min="3075" max="3075" width="13.7109375" style="6" customWidth="1"/>
    <col min="3076" max="3078" width="15.7109375" style="6" customWidth="1"/>
    <col min="3079" max="3079" width="14.7109375" style="6" customWidth="1"/>
    <col min="3080" max="3080" width="18.85546875" style="6" customWidth="1"/>
    <col min="3081" max="3081" width="4.7109375" style="6" customWidth="1"/>
    <col min="3082" max="3083" width="9.140625" style="6"/>
    <col min="3084" max="3084" width="17.42578125" style="6" bestFit="1" customWidth="1"/>
    <col min="3085" max="3328" width="9.140625" style="6"/>
    <col min="3329" max="3329" width="4.7109375" style="6" customWidth="1"/>
    <col min="3330" max="3330" width="24.85546875" style="6" customWidth="1"/>
    <col min="3331" max="3331" width="13.7109375" style="6" customWidth="1"/>
    <col min="3332" max="3334" width="15.7109375" style="6" customWidth="1"/>
    <col min="3335" max="3335" width="14.7109375" style="6" customWidth="1"/>
    <col min="3336" max="3336" width="18.85546875" style="6" customWidth="1"/>
    <col min="3337" max="3337" width="4.7109375" style="6" customWidth="1"/>
    <col min="3338" max="3339" width="9.140625" style="6"/>
    <col min="3340" max="3340" width="17.42578125" style="6" bestFit="1" customWidth="1"/>
    <col min="3341" max="3584" width="9.140625" style="6"/>
    <col min="3585" max="3585" width="4.7109375" style="6" customWidth="1"/>
    <col min="3586" max="3586" width="24.85546875" style="6" customWidth="1"/>
    <col min="3587" max="3587" width="13.7109375" style="6" customWidth="1"/>
    <col min="3588" max="3590" width="15.7109375" style="6" customWidth="1"/>
    <col min="3591" max="3591" width="14.7109375" style="6" customWidth="1"/>
    <col min="3592" max="3592" width="18.85546875" style="6" customWidth="1"/>
    <col min="3593" max="3593" width="4.7109375" style="6" customWidth="1"/>
    <col min="3594" max="3595" width="9.140625" style="6"/>
    <col min="3596" max="3596" width="17.42578125" style="6" bestFit="1" customWidth="1"/>
    <col min="3597" max="3840" width="9.140625" style="6"/>
    <col min="3841" max="3841" width="4.7109375" style="6" customWidth="1"/>
    <col min="3842" max="3842" width="24.85546875" style="6" customWidth="1"/>
    <col min="3843" max="3843" width="13.7109375" style="6" customWidth="1"/>
    <col min="3844" max="3846" width="15.7109375" style="6" customWidth="1"/>
    <col min="3847" max="3847" width="14.7109375" style="6" customWidth="1"/>
    <col min="3848" max="3848" width="18.85546875" style="6" customWidth="1"/>
    <col min="3849" max="3849" width="4.7109375" style="6" customWidth="1"/>
    <col min="3850" max="3851" width="9.140625" style="6"/>
    <col min="3852" max="3852" width="17.42578125" style="6" bestFit="1" customWidth="1"/>
    <col min="3853" max="4096" width="9.140625" style="6"/>
    <col min="4097" max="4097" width="4.7109375" style="6" customWidth="1"/>
    <col min="4098" max="4098" width="24.85546875" style="6" customWidth="1"/>
    <col min="4099" max="4099" width="13.7109375" style="6" customWidth="1"/>
    <col min="4100" max="4102" width="15.7109375" style="6" customWidth="1"/>
    <col min="4103" max="4103" width="14.7109375" style="6" customWidth="1"/>
    <col min="4104" max="4104" width="18.85546875" style="6" customWidth="1"/>
    <col min="4105" max="4105" width="4.7109375" style="6" customWidth="1"/>
    <col min="4106" max="4107" width="9.140625" style="6"/>
    <col min="4108" max="4108" width="17.42578125" style="6" bestFit="1" customWidth="1"/>
    <col min="4109" max="4352" width="9.140625" style="6"/>
    <col min="4353" max="4353" width="4.7109375" style="6" customWidth="1"/>
    <col min="4354" max="4354" width="24.85546875" style="6" customWidth="1"/>
    <col min="4355" max="4355" width="13.7109375" style="6" customWidth="1"/>
    <col min="4356" max="4358" width="15.7109375" style="6" customWidth="1"/>
    <col min="4359" max="4359" width="14.7109375" style="6" customWidth="1"/>
    <col min="4360" max="4360" width="18.85546875" style="6" customWidth="1"/>
    <col min="4361" max="4361" width="4.7109375" style="6" customWidth="1"/>
    <col min="4362" max="4363" width="9.140625" style="6"/>
    <col min="4364" max="4364" width="17.42578125" style="6" bestFit="1" customWidth="1"/>
    <col min="4365" max="4608" width="9.140625" style="6"/>
    <col min="4609" max="4609" width="4.7109375" style="6" customWidth="1"/>
    <col min="4610" max="4610" width="24.85546875" style="6" customWidth="1"/>
    <col min="4611" max="4611" width="13.7109375" style="6" customWidth="1"/>
    <col min="4612" max="4614" width="15.7109375" style="6" customWidth="1"/>
    <col min="4615" max="4615" width="14.7109375" style="6" customWidth="1"/>
    <col min="4616" max="4616" width="18.85546875" style="6" customWidth="1"/>
    <col min="4617" max="4617" width="4.7109375" style="6" customWidth="1"/>
    <col min="4618" max="4619" width="9.140625" style="6"/>
    <col min="4620" max="4620" width="17.42578125" style="6" bestFit="1" customWidth="1"/>
    <col min="4621" max="4864" width="9.140625" style="6"/>
    <col min="4865" max="4865" width="4.7109375" style="6" customWidth="1"/>
    <col min="4866" max="4866" width="24.85546875" style="6" customWidth="1"/>
    <col min="4867" max="4867" width="13.7109375" style="6" customWidth="1"/>
    <col min="4868" max="4870" width="15.7109375" style="6" customWidth="1"/>
    <col min="4871" max="4871" width="14.7109375" style="6" customWidth="1"/>
    <col min="4872" max="4872" width="18.85546875" style="6" customWidth="1"/>
    <col min="4873" max="4873" width="4.7109375" style="6" customWidth="1"/>
    <col min="4874" max="4875" width="9.140625" style="6"/>
    <col min="4876" max="4876" width="17.42578125" style="6" bestFit="1" customWidth="1"/>
    <col min="4877" max="5120" width="9.140625" style="6"/>
    <col min="5121" max="5121" width="4.7109375" style="6" customWidth="1"/>
    <col min="5122" max="5122" width="24.85546875" style="6" customWidth="1"/>
    <col min="5123" max="5123" width="13.7109375" style="6" customWidth="1"/>
    <col min="5124" max="5126" width="15.7109375" style="6" customWidth="1"/>
    <col min="5127" max="5127" width="14.7109375" style="6" customWidth="1"/>
    <col min="5128" max="5128" width="18.85546875" style="6" customWidth="1"/>
    <col min="5129" max="5129" width="4.7109375" style="6" customWidth="1"/>
    <col min="5130" max="5131" width="9.140625" style="6"/>
    <col min="5132" max="5132" width="17.42578125" style="6" bestFit="1" customWidth="1"/>
    <col min="5133" max="5376" width="9.140625" style="6"/>
    <col min="5377" max="5377" width="4.7109375" style="6" customWidth="1"/>
    <col min="5378" max="5378" width="24.85546875" style="6" customWidth="1"/>
    <col min="5379" max="5379" width="13.7109375" style="6" customWidth="1"/>
    <col min="5380" max="5382" width="15.7109375" style="6" customWidth="1"/>
    <col min="5383" max="5383" width="14.7109375" style="6" customWidth="1"/>
    <col min="5384" max="5384" width="18.85546875" style="6" customWidth="1"/>
    <col min="5385" max="5385" width="4.7109375" style="6" customWidth="1"/>
    <col min="5386" max="5387" width="9.140625" style="6"/>
    <col min="5388" max="5388" width="17.42578125" style="6" bestFit="1" customWidth="1"/>
    <col min="5389" max="5632" width="9.140625" style="6"/>
    <col min="5633" max="5633" width="4.7109375" style="6" customWidth="1"/>
    <col min="5634" max="5634" width="24.85546875" style="6" customWidth="1"/>
    <col min="5635" max="5635" width="13.7109375" style="6" customWidth="1"/>
    <col min="5636" max="5638" width="15.7109375" style="6" customWidth="1"/>
    <col min="5639" max="5639" width="14.7109375" style="6" customWidth="1"/>
    <col min="5640" max="5640" width="18.85546875" style="6" customWidth="1"/>
    <col min="5641" max="5641" width="4.7109375" style="6" customWidth="1"/>
    <col min="5642" max="5643" width="9.140625" style="6"/>
    <col min="5644" max="5644" width="17.42578125" style="6" bestFit="1" customWidth="1"/>
    <col min="5645" max="5888" width="9.140625" style="6"/>
    <col min="5889" max="5889" width="4.7109375" style="6" customWidth="1"/>
    <col min="5890" max="5890" width="24.85546875" style="6" customWidth="1"/>
    <col min="5891" max="5891" width="13.7109375" style="6" customWidth="1"/>
    <col min="5892" max="5894" width="15.7109375" style="6" customWidth="1"/>
    <col min="5895" max="5895" width="14.7109375" style="6" customWidth="1"/>
    <col min="5896" max="5896" width="18.85546875" style="6" customWidth="1"/>
    <col min="5897" max="5897" width="4.7109375" style="6" customWidth="1"/>
    <col min="5898" max="5899" width="9.140625" style="6"/>
    <col min="5900" max="5900" width="17.42578125" style="6" bestFit="1" customWidth="1"/>
    <col min="5901" max="6144" width="9.140625" style="6"/>
    <col min="6145" max="6145" width="4.7109375" style="6" customWidth="1"/>
    <col min="6146" max="6146" width="24.85546875" style="6" customWidth="1"/>
    <col min="6147" max="6147" width="13.7109375" style="6" customWidth="1"/>
    <col min="6148" max="6150" width="15.7109375" style="6" customWidth="1"/>
    <col min="6151" max="6151" width="14.7109375" style="6" customWidth="1"/>
    <col min="6152" max="6152" width="18.85546875" style="6" customWidth="1"/>
    <col min="6153" max="6153" width="4.7109375" style="6" customWidth="1"/>
    <col min="6154" max="6155" width="9.140625" style="6"/>
    <col min="6156" max="6156" width="17.42578125" style="6" bestFit="1" customWidth="1"/>
    <col min="6157" max="6400" width="9.140625" style="6"/>
    <col min="6401" max="6401" width="4.7109375" style="6" customWidth="1"/>
    <col min="6402" max="6402" width="24.85546875" style="6" customWidth="1"/>
    <col min="6403" max="6403" width="13.7109375" style="6" customWidth="1"/>
    <col min="6404" max="6406" width="15.7109375" style="6" customWidth="1"/>
    <col min="6407" max="6407" width="14.7109375" style="6" customWidth="1"/>
    <col min="6408" max="6408" width="18.85546875" style="6" customWidth="1"/>
    <col min="6409" max="6409" width="4.7109375" style="6" customWidth="1"/>
    <col min="6410" max="6411" width="9.140625" style="6"/>
    <col min="6412" max="6412" width="17.42578125" style="6" bestFit="1" customWidth="1"/>
    <col min="6413" max="6656" width="9.140625" style="6"/>
    <col min="6657" max="6657" width="4.7109375" style="6" customWidth="1"/>
    <col min="6658" max="6658" width="24.85546875" style="6" customWidth="1"/>
    <col min="6659" max="6659" width="13.7109375" style="6" customWidth="1"/>
    <col min="6660" max="6662" width="15.7109375" style="6" customWidth="1"/>
    <col min="6663" max="6663" width="14.7109375" style="6" customWidth="1"/>
    <col min="6664" max="6664" width="18.85546875" style="6" customWidth="1"/>
    <col min="6665" max="6665" width="4.7109375" style="6" customWidth="1"/>
    <col min="6666" max="6667" width="9.140625" style="6"/>
    <col min="6668" max="6668" width="17.42578125" style="6" bestFit="1" customWidth="1"/>
    <col min="6669" max="6912" width="9.140625" style="6"/>
    <col min="6913" max="6913" width="4.7109375" style="6" customWidth="1"/>
    <col min="6914" max="6914" width="24.85546875" style="6" customWidth="1"/>
    <col min="6915" max="6915" width="13.7109375" style="6" customWidth="1"/>
    <col min="6916" max="6918" width="15.7109375" style="6" customWidth="1"/>
    <col min="6919" max="6919" width="14.7109375" style="6" customWidth="1"/>
    <col min="6920" max="6920" width="18.85546875" style="6" customWidth="1"/>
    <col min="6921" max="6921" width="4.7109375" style="6" customWidth="1"/>
    <col min="6922" max="6923" width="9.140625" style="6"/>
    <col min="6924" max="6924" width="17.42578125" style="6" bestFit="1" customWidth="1"/>
    <col min="6925" max="7168" width="9.140625" style="6"/>
    <col min="7169" max="7169" width="4.7109375" style="6" customWidth="1"/>
    <col min="7170" max="7170" width="24.85546875" style="6" customWidth="1"/>
    <col min="7171" max="7171" width="13.7109375" style="6" customWidth="1"/>
    <col min="7172" max="7174" width="15.7109375" style="6" customWidth="1"/>
    <col min="7175" max="7175" width="14.7109375" style="6" customWidth="1"/>
    <col min="7176" max="7176" width="18.85546875" style="6" customWidth="1"/>
    <col min="7177" max="7177" width="4.7109375" style="6" customWidth="1"/>
    <col min="7178" max="7179" width="9.140625" style="6"/>
    <col min="7180" max="7180" width="17.42578125" style="6" bestFit="1" customWidth="1"/>
    <col min="7181" max="7424" width="9.140625" style="6"/>
    <col min="7425" max="7425" width="4.7109375" style="6" customWidth="1"/>
    <col min="7426" max="7426" width="24.85546875" style="6" customWidth="1"/>
    <col min="7427" max="7427" width="13.7109375" style="6" customWidth="1"/>
    <col min="7428" max="7430" width="15.7109375" style="6" customWidth="1"/>
    <col min="7431" max="7431" width="14.7109375" style="6" customWidth="1"/>
    <col min="7432" max="7432" width="18.85546875" style="6" customWidth="1"/>
    <col min="7433" max="7433" width="4.7109375" style="6" customWidth="1"/>
    <col min="7434" max="7435" width="9.140625" style="6"/>
    <col min="7436" max="7436" width="17.42578125" style="6" bestFit="1" customWidth="1"/>
    <col min="7437" max="7680" width="9.140625" style="6"/>
    <col min="7681" max="7681" width="4.7109375" style="6" customWidth="1"/>
    <col min="7682" max="7682" width="24.85546875" style="6" customWidth="1"/>
    <col min="7683" max="7683" width="13.7109375" style="6" customWidth="1"/>
    <col min="7684" max="7686" width="15.7109375" style="6" customWidth="1"/>
    <col min="7687" max="7687" width="14.7109375" style="6" customWidth="1"/>
    <col min="7688" max="7688" width="18.85546875" style="6" customWidth="1"/>
    <col min="7689" max="7689" width="4.7109375" style="6" customWidth="1"/>
    <col min="7690" max="7691" width="9.140625" style="6"/>
    <col min="7692" max="7692" width="17.42578125" style="6" bestFit="1" customWidth="1"/>
    <col min="7693" max="7936" width="9.140625" style="6"/>
    <col min="7937" max="7937" width="4.7109375" style="6" customWidth="1"/>
    <col min="7938" max="7938" width="24.85546875" style="6" customWidth="1"/>
    <col min="7939" max="7939" width="13.7109375" style="6" customWidth="1"/>
    <col min="7940" max="7942" width="15.7109375" style="6" customWidth="1"/>
    <col min="7943" max="7943" width="14.7109375" style="6" customWidth="1"/>
    <col min="7944" max="7944" width="18.85546875" style="6" customWidth="1"/>
    <col min="7945" max="7945" width="4.7109375" style="6" customWidth="1"/>
    <col min="7946" max="7947" width="9.140625" style="6"/>
    <col min="7948" max="7948" width="17.42578125" style="6" bestFit="1" customWidth="1"/>
    <col min="7949" max="8192" width="9.140625" style="6"/>
    <col min="8193" max="8193" width="4.7109375" style="6" customWidth="1"/>
    <col min="8194" max="8194" width="24.85546875" style="6" customWidth="1"/>
    <col min="8195" max="8195" width="13.7109375" style="6" customWidth="1"/>
    <col min="8196" max="8198" width="15.7109375" style="6" customWidth="1"/>
    <col min="8199" max="8199" width="14.7109375" style="6" customWidth="1"/>
    <col min="8200" max="8200" width="18.85546875" style="6" customWidth="1"/>
    <col min="8201" max="8201" width="4.7109375" style="6" customWidth="1"/>
    <col min="8202" max="8203" width="9.140625" style="6"/>
    <col min="8204" max="8204" width="17.42578125" style="6" bestFit="1" customWidth="1"/>
    <col min="8205" max="8448" width="9.140625" style="6"/>
    <col min="8449" max="8449" width="4.7109375" style="6" customWidth="1"/>
    <col min="8450" max="8450" width="24.85546875" style="6" customWidth="1"/>
    <col min="8451" max="8451" width="13.7109375" style="6" customWidth="1"/>
    <col min="8452" max="8454" width="15.7109375" style="6" customWidth="1"/>
    <col min="8455" max="8455" width="14.7109375" style="6" customWidth="1"/>
    <col min="8456" max="8456" width="18.85546875" style="6" customWidth="1"/>
    <col min="8457" max="8457" width="4.7109375" style="6" customWidth="1"/>
    <col min="8458" max="8459" width="9.140625" style="6"/>
    <col min="8460" max="8460" width="17.42578125" style="6" bestFit="1" customWidth="1"/>
    <col min="8461" max="8704" width="9.140625" style="6"/>
    <col min="8705" max="8705" width="4.7109375" style="6" customWidth="1"/>
    <col min="8706" max="8706" width="24.85546875" style="6" customWidth="1"/>
    <col min="8707" max="8707" width="13.7109375" style="6" customWidth="1"/>
    <col min="8708" max="8710" width="15.7109375" style="6" customWidth="1"/>
    <col min="8711" max="8711" width="14.7109375" style="6" customWidth="1"/>
    <col min="8712" max="8712" width="18.85546875" style="6" customWidth="1"/>
    <col min="8713" max="8713" width="4.7109375" style="6" customWidth="1"/>
    <col min="8714" max="8715" width="9.140625" style="6"/>
    <col min="8716" max="8716" width="17.42578125" style="6" bestFit="1" customWidth="1"/>
    <col min="8717" max="8960" width="9.140625" style="6"/>
    <col min="8961" max="8961" width="4.7109375" style="6" customWidth="1"/>
    <col min="8962" max="8962" width="24.85546875" style="6" customWidth="1"/>
    <col min="8963" max="8963" width="13.7109375" style="6" customWidth="1"/>
    <col min="8964" max="8966" width="15.7109375" style="6" customWidth="1"/>
    <col min="8967" max="8967" width="14.7109375" style="6" customWidth="1"/>
    <col min="8968" max="8968" width="18.85546875" style="6" customWidth="1"/>
    <col min="8969" max="8969" width="4.7109375" style="6" customWidth="1"/>
    <col min="8970" max="8971" width="9.140625" style="6"/>
    <col min="8972" max="8972" width="17.42578125" style="6" bestFit="1" customWidth="1"/>
    <col min="8973" max="9216" width="9.140625" style="6"/>
    <col min="9217" max="9217" width="4.7109375" style="6" customWidth="1"/>
    <col min="9218" max="9218" width="24.85546875" style="6" customWidth="1"/>
    <col min="9219" max="9219" width="13.7109375" style="6" customWidth="1"/>
    <col min="9220" max="9222" width="15.7109375" style="6" customWidth="1"/>
    <col min="9223" max="9223" width="14.7109375" style="6" customWidth="1"/>
    <col min="9224" max="9224" width="18.85546875" style="6" customWidth="1"/>
    <col min="9225" max="9225" width="4.7109375" style="6" customWidth="1"/>
    <col min="9226" max="9227" width="9.140625" style="6"/>
    <col min="9228" max="9228" width="17.42578125" style="6" bestFit="1" customWidth="1"/>
    <col min="9229" max="9472" width="9.140625" style="6"/>
    <col min="9473" max="9473" width="4.7109375" style="6" customWidth="1"/>
    <col min="9474" max="9474" width="24.85546875" style="6" customWidth="1"/>
    <col min="9475" max="9475" width="13.7109375" style="6" customWidth="1"/>
    <col min="9476" max="9478" width="15.7109375" style="6" customWidth="1"/>
    <col min="9479" max="9479" width="14.7109375" style="6" customWidth="1"/>
    <col min="9480" max="9480" width="18.85546875" style="6" customWidth="1"/>
    <col min="9481" max="9481" width="4.7109375" style="6" customWidth="1"/>
    <col min="9482" max="9483" width="9.140625" style="6"/>
    <col min="9484" max="9484" width="17.42578125" style="6" bestFit="1" customWidth="1"/>
    <col min="9485" max="9728" width="9.140625" style="6"/>
    <col min="9729" max="9729" width="4.7109375" style="6" customWidth="1"/>
    <col min="9730" max="9730" width="24.85546875" style="6" customWidth="1"/>
    <col min="9731" max="9731" width="13.7109375" style="6" customWidth="1"/>
    <col min="9732" max="9734" width="15.7109375" style="6" customWidth="1"/>
    <col min="9735" max="9735" width="14.7109375" style="6" customWidth="1"/>
    <col min="9736" max="9736" width="18.85546875" style="6" customWidth="1"/>
    <col min="9737" max="9737" width="4.7109375" style="6" customWidth="1"/>
    <col min="9738" max="9739" width="9.140625" style="6"/>
    <col min="9740" max="9740" width="17.42578125" style="6" bestFit="1" customWidth="1"/>
    <col min="9741" max="9984" width="9.140625" style="6"/>
    <col min="9985" max="9985" width="4.7109375" style="6" customWidth="1"/>
    <col min="9986" max="9986" width="24.85546875" style="6" customWidth="1"/>
    <col min="9987" max="9987" width="13.7109375" style="6" customWidth="1"/>
    <col min="9988" max="9990" width="15.7109375" style="6" customWidth="1"/>
    <col min="9991" max="9991" width="14.7109375" style="6" customWidth="1"/>
    <col min="9992" max="9992" width="18.85546875" style="6" customWidth="1"/>
    <col min="9993" max="9993" width="4.7109375" style="6" customWidth="1"/>
    <col min="9994" max="9995" width="9.140625" style="6"/>
    <col min="9996" max="9996" width="17.42578125" style="6" bestFit="1" customWidth="1"/>
    <col min="9997" max="10240" width="9.140625" style="6"/>
    <col min="10241" max="10241" width="4.7109375" style="6" customWidth="1"/>
    <col min="10242" max="10242" width="24.85546875" style="6" customWidth="1"/>
    <col min="10243" max="10243" width="13.7109375" style="6" customWidth="1"/>
    <col min="10244" max="10246" width="15.7109375" style="6" customWidth="1"/>
    <col min="10247" max="10247" width="14.7109375" style="6" customWidth="1"/>
    <col min="10248" max="10248" width="18.85546875" style="6" customWidth="1"/>
    <col min="10249" max="10249" width="4.7109375" style="6" customWidth="1"/>
    <col min="10250" max="10251" width="9.140625" style="6"/>
    <col min="10252" max="10252" width="17.42578125" style="6" bestFit="1" customWidth="1"/>
    <col min="10253" max="10496" width="9.140625" style="6"/>
    <col min="10497" max="10497" width="4.7109375" style="6" customWidth="1"/>
    <col min="10498" max="10498" width="24.85546875" style="6" customWidth="1"/>
    <col min="10499" max="10499" width="13.7109375" style="6" customWidth="1"/>
    <col min="10500" max="10502" width="15.7109375" style="6" customWidth="1"/>
    <col min="10503" max="10503" width="14.7109375" style="6" customWidth="1"/>
    <col min="10504" max="10504" width="18.85546875" style="6" customWidth="1"/>
    <col min="10505" max="10505" width="4.7109375" style="6" customWidth="1"/>
    <col min="10506" max="10507" width="9.140625" style="6"/>
    <col min="10508" max="10508" width="17.42578125" style="6" bestFit="1" customWidth="1"/>
    <col min="10509" max="10752" width="9.140625" style="6"/>
    <col min="10753" max="10753" width="4.7109375" style="6" customWidth="1"/>
    <col min="10754" max="10754" width="24.85546875" style="6" customWidth="1"/>
    <col min="10755" max="10755" width="13.7109375" style="6" customWidth="1"/>
    <col min="10756" max="10758" width="15.7109375" style="6" customWidth="1"/>
    <col min="10759" max="10759" width="14.7109375" style="6" customWidth="1"/>
    <col min="10760" max="10760" width="18.85546875" style="6" customWidth="1"/>
    <col min="10761" max="10761" width="4.7109375" style="6" customWidth="1"/>
    <col min="10762" max="10763" width="9.140625" style="6"/>
    <col min="10764" max="10764" width="17.42578125" style="6" bestFit="1" customWidth="1"/>
    <col min="10765" max="11008" width="9.140625" style="6"/>
    <col min="11009" max="11009" width="4.7109375" style="6" customWidth="1"/>
    <col min="11010" max="11010" width="24.85546875" style="6" customWidth="1"/>
    <col min="11011" max="11011" width="13.7109375" style="6" customWidth="1"/>
    <col min="11012" max="11014" width="15.7109375" style="6" customWidth="1"/>
    <col min="11015" max="11015" width="14.7109375" style="6" customWidth="1"/>
    <col min="11016" max="11016" width="18.85546875" style="6" customWidth="1"/>
    <col min="11017" max="11017" width="4.7109375" style="6" customWidth="1"/>
    <col min="11018" max="11019" width="9.140625" style="6"/>
    <col min="11020" max="11020" width="17.42578125" style="6" bestFit="1" customWidth="1"/>
    <col min="11021" max="11264" width="9.140625" style="6"/>
    <col min="11265" max="11265" width="4.7109375" style="6" customWidth="1"/>
    <col min="11266" max="11266" width="24.85546875" style="6" customWidth="1"/>
    <col min="11267" max="11267" width="13.7109375" style="6" customWidth="1"/>
    <col min="11268" max="11270" width="15.7109375" style="6" customWidth="1"/>
    <col min="11271" max="11271" width="14.7109375" style="6" customWidth="1"/>
    <col min="11272" max="11272" width="18.85546875" style="6" customWidth="1"/>
    <col min="11273" max="11273" width="4.7109375" style="6" customWidth="1"/>
    <col min="11274" max="11275" width="9.140625" style="6"/>
    <col min="11276" max="11276" width="17.42578125" style="6" bestFit="1" customWidth="1"/>
    <col min="11277" max="11520" width="9.140625" style="6"/>
    <col min="11521" max="11521" width="4.7109375" style="6" customWidth="1"/>
    <col min="11522" max="11522" width="24.85546875" style="6" customWidth="1"/>
    <col min="11523" max="11523" width="13.7109375" style="6" customWidth="1"/>
    <col min="11524" max="11526" width="15.7109375" style="6" customWidth="1"/>
    <col min="11527" max="11527" width="14.7109375" style="6" customWidth="1"/>
    <col min="11528" max="11528" width="18.85546875" style="6" customWidth="1"/>
    <col min="11529" max="11529" width="4.7109375" style="6" customWidth="1"/>
    <col min="11530" max="11531" width="9.140625" style="6"/>
    <col min="11532" max="11532" width="17.42578125" style="6" bestFit="1" customWidth="1"/>
    <col min="11533" max="11776" width="9.140625" style="6"/>
    <col min="11777" max="11777" width="4.7109375" style="6" customWidth="1"/>
    <col min="11778" max="11778" width="24.85546875" style="6" customWidth="1"/>
    <col min="11779" max="11779" width="13.7109375" style="6" customWidth="1"/>
    <col min="11780" max="11782" width="15.7109375" style="6" customWidth="1"/>
    <col min="11783" max="11783" width="14.7109375" style="6" customWidth="1"/>
    <col min="11784" max="11784" width="18.85546875" style="6" customWidth="1"/>
    <col min="11785" max="11785" width="4.7109375" style="6" customWidth="1"/>
    <col min="11786" max="11787" width="9.140625" style="6"/>
    <col min="11788" max="11788" width="17.42578125" style="6" bestFit="1" customWidth="1"/>
    <col min="11789" max="12032" width="9.140625" style="6"/>
    <col min="12033" max="12033" width="4.7109375" style="6" customWidth="1"/>
    <col min="12034" max="12034" width="24.85546875" style="6" customWidth="1"/>
    <col min="12035" max="12035" width="13.7109375" style="6" customWidth="1"/>
    <col min="12036" max="12038" width="15.7109375" style="6" customWidth="1"/>
    <col min="12039" max="12039" width="14.7109375" style="6" customWidth="1"/>
    <col min="12040" max="12040" width="18.85546875" style="6" customWidth="1"/>
    <col min="12041" max="12041" width="4.7109375" style="6" customWidth="1"/>
    <col min="12042" max="12043" width="9.140625" style="6"/>
    <col min="12044" max="12044" width="17.42578125" style="6" bestFit="1" customWidth="1"/>
    <col min="12045" max="12288" width="9.140625" style="6"/>
    <col min="12289" max="12289" width="4.7109375" style="6" customWidth="1"/>
    <col min="12290" max="12290" width="24.85546875" style="6" customWidth="1"/>
    <col min="12291" max="12291" width="13.7109375" style="6" customWidth="1"/>
    <col min="12292" max="12294" width="15.7109375" style="6" customWidth="1"/>
    <col min="12295" max="12295" width="14.7109375" style="6" customWidth="1"/>
    <col min="12296" max="12296" width="18.85546875" style="6" customWidth="1"/>
    <col min="12297" max="12297" width="4.7109375" style="6" customWidth="1"/>
    <col min="12298" max="12299" width="9.140625" style="6"/>
    <col min="12300" max="12300" width="17.42578125" style="6" bestFit="1" customWidth="1"/>
    <col min="12301" max="12544" width="9.140625" style="6"/>
    <col min="12545" max="12545" width="4.7109375" style="6" customWidth="1"/>
    <col min="12546" max="12546" width="24.85546875" style="6" customWidth="1"/>
    <col min="12547" max="12547" width="13.7109375" style="6" customWidth="1"/>
    <col min="12548" max="12550" width="15.7109375" style="6" customWidth="1"/>
    <col min="12551" max="12551" width="14.7109375" style="6" customWidth="1"/>
    <col min="12552" max="12552" width="18.85546875" style="6" customWidth="1"/>
    <col min="12553" max="12553" width="4.7109375" style="6" customWidth="1"/>
    <col min="12554" max="12555" width="9.140625" style="6"/>
    <col min="12556" max="12556" width="17.42578125" style="6" bestFit="1" customWidth="1"/>
    <col min="12557" max="12800" width="9.140625" style="6"/>
    <col min="12801" max="12801" width="4.7109375" style="6" customWidth="1"/>
    <col min="12802" max="12802" width="24.85546875" style="6" customWidth="1"/>
    <col min="12803" max="12803" width="13.7109375" style="6" customWidth="1"/>
    <col min="12804" max="12806" width="15.7109375" style="6" customWidth="1"/>
    <col min="12807" max="12807" width="14.7109375" style="6" customWidth="1"/>
    <col min="12808" max="12808" width="18.85546875" style="6" customWidth="1"/>
    <col min="12809" max="12809" width="4.7109375" style="6" customWidth="1"/>
    <col min="12810" max="12811" width="9.140625" style="6"/>
    <col min="12812" max="12812" width="17.42578125" style="6" bestFit="1" customWidth="1"/>
    <col min="12813" max="13056" width="9.140625" style="6"/>
    <col min="13057" max="13057" width="4.7109375" style="6" customWidth="1"/>
    <col min="13058" max="13058" width="24.85546875" style="6" customWidth="1"/>
    <col min="13059" max="13059" width="13.7109375" style="6" customWidth="1"/>
    <col min="13060" max="13062" width="15.7109375" style="6" customWidth="1"/>
    <col min="13063" max="13063" width="14.7109375" style="6" customWidth="1"/>
    <col min="13064" max="13064" width="18.85546875" style="6" customWidth="1"/>
    <col min="13065" max="13065" width="4.7109375" style="6" customWidth="1"/>
    <col min="13066" max="13067" width="9.140625" style="6"/>
    <col min="13068" max="13068" width="17.42578125" style="6" bestFit="1" customWidth="1"/>
    <col min="13069" max="13312" width="9.140625" style="6"/>
    <col min="13313" max="13313" width="4.7109375" style="6" customWidth="1"/>
    <col min="13314" max="13314" width="24.85546875" style="6" customWidth="1"/>
    <col min="13315" max="13315" width="13.7109375" style="6" customWidth="1"/>
    <col min="13316" max="13318" width="15.7109375" style="6" customWidth="1"/>
    <col min="13319" max="13319" width="14.7109375" style="6" customWidth="1"/>
    <col min="13320" max="13320" width="18.85546875" style="6" customWidth="1"/>
    <col min="13321" max="13321" width="4.7109375" style="6" customWidth="1"/>
    <col min="13322" max="13323" width="9.140625" style="6"/>
    <col min="13324" max="13324" width="17.42578125" style="6" bestFit="1" customWidth="1"/>
    <col min="13325" max="13568" width="9.140625" style="6"/>
    <col min="13569" max="13569" width="4.7109375" style="6" customWidth="1"/>
    <col min="13570" max="13570" width="24.85546875" style="6" customWidth="1"/>
    <col min="13571" max="13571" width="13.7109375" style="6" customWidth="1"/>
    <col min="13572" max="13574" width="15.7109375" style="6" customWidth="1"/>
    <col min="13575" max="13575" width="14.7109375" style="6" customWidth="1"/>
    <col min="13576" max="13576" width="18.85546875" style="6" customWidth="1"/>
    <col min="13577" max="13577" width="4.7109375" style="6" customWidth="1"/>
    <col min="13578" max="13579" width="9.140625" style="6"/>
    <col min="13580" max="13580" width="17.42578125" style="6" bestFit="1" customWidth="1"/>
    <col min="13581" max="13824" width="9.140625" style="6"/>
    <col min="13825" max="13825" width="4.7109375" style="6" customWidth="1"/>
    <col min="13826" max="13826" width="24.85546875" style="6" customWidth="1"/>
    <col min="13827" max="13827" width="13.7109375" style="6" customWidth="1"/>
    <col min="13828" max="13830" width="15.7109375" style="6" customWidth="1"/>
    <col min="13831" max="13831" width="14.7109375" style="6" customWidth="1"/>
    <col min="13832" max="13832" width="18.85546875" style="6" customWidth="1"/>
    <col min="13833" max="13833" width="4.7109375" style="6" customWidth="1"/>
    <col min="13834" max="13835" width="9.140625" style="6"/>
    <col min="13836" max="13836" width="17.42578125" style="6" bestFit="1" customWidth="1"/>
    <col min="13837" max="14080" width="9.140625" style="6"/>
    <col min="14081" max="14081" width="4.7109375" style="6" customWidth="1"/>
    <col min="14082" max="14082" width="24.85546875" style="6" customWidth="1"/>
    <col min="14083" max="14083" width="13.7109375" style="6" customWidth="1"/>
    <col min="14084" max="14086" width="15.7109375" style="6" customWidth="1"/>
    <col min="14087" max="14087" width="14.7109375" style="6" customWidth="1"/>
    <col min="14088" max="14088" width="18.85546875" style="6" customWidth="1"/>
    <col min="14089" max="14089" width="4.7109375" style="6" customWidth="1"/>
    <col min="14090" max="14091" width="9.140625" style="6"/>
    <col min="14092" max="14092" width="17.42578125" style="6" bestFit="1" customWidth="1"/>
    <col min="14093" max="14336" width="9.140625" style="6"/>
    <col min="14337" max="14337" width="4.7109375" style="6" customWidth="1"/>
    <col min="14338" max="14338" width="24.85546875" style="6" customWidth="1"/>
    <col min="14339" max="14339" width="13.7109375" style="6" customWidth="1"/>
    <col min="14340" max="14342" width="15.7109375" style="6" customWidth="1"/>
    <col min="14343" max="14343" width="14.7109375" style="6" customWidth="1"/>
    <col min="14344" max="14344" width="18.85546875" style="6" customWidth="1"/>
    <col min="14345" max="14345" width="4.7109375" style="6" customWidth="1"/>
    <col min="14346" max="14347" width="9.140625" style="6"/>
    <col min="14348" max="14348" width="17.42578125" style="6" bestFit="1" customWidth="1"/>
    <col min="14349" max="14592" width="9.140625" style="6"/>
    <col min="14593" max="14593" width="4.7109375" style="6" customWidth="1"/>
    <col min="14594" max="14594" width="24.85546875" style="6" customWidth="1"/>
    <col min="14595" max="14595" width="13.7109375" style="6" customWidth="1"/>
    <col min="14596" max="14598" width="15.7109375" style="6" customWidth="1"/>
    <col min="14599" max="14599" width="14.7109375" style="6" customWidth="1"/>
    <col min="14600" max="14600" width="18.85546875" style="6" customWidth="1"/>
    <col min="14601" max="14601" width="4.7109375" style="6" customWidth="1"/>
    <col min="14602" max="14603" width="9.140625" style="6"/>
    <col min="14604" max="14604" width="17.42578125" style="6" bestFit="1" customWidth="1"/>
    <col min="14605" max="14848" width="9.140625" style="6"/>
    <col min="14849" max="14849" width="4.7109375" style="6" customWidth="1"/>
    <col min="14850" max="14850" width="24.85546875" style="6" customWidth="1"/>
    <col min="14851" max="14851" width="13.7109375" style="6" customWidth="1"/>
    <col min="14852" max="14854" width="15.7109375" style="6" customWidth="1"/>
    <col min="14855" max="14855" width="14.7109375" style="6" customWidth="1"/>
    <col min="14856" max="14856" width="18.85546875" style="6" customWidth="1"/>
    <col min="14857" max="14857" width="4.7109375" style="6" customWidth="1"/>
    <col min="14858" max="14859" width="9.140625" style="6"/>
    <col min="14860" max="14860" width="17.42578125" style="6" bestFit="1" customWidth="1"/>
    <col min="14861" max="15104" width="9.140625" style="6"/>
    <col min="15105" max="15105" width="4.7109375" style="6" customWidth="1"/>
    <col min="15106" max="15106" width="24.85546875" style="6" customWidth="1"/>
    <col min="15107" max="15107" width="13.7109375" style="6" customWidth="1"/>
    <col min="15108" max="15110" width="15.7109375" style="6" customWidth="1"/>
    <col min="15111" max="15111" width="14.7109375" style="6" customWidth="1"/>
    <col min="15112" max="15112" width="18.85546875" style="6" customWidth="1"/>
    <col min="15113" max="15113" width="4.7109375" style="6" customWidth="1"/>
    <col min="15114" max="15115" width="9.140625" style="6"/>
    <col min="15116" max="15116" width="17.42578125" style="6" bestFit="1" customWidth="1"/>
    <col min="15117" max="15360" width="9.140625" style="6"/>
    <col min="15361" max="15361" width="4.7109375" style="6" customWidth="1"/>
    <col min="15362" max="15362" width="24.85546875" style="6" customWidth="1"/>
    <col min="15363" max="15363" width="13.7109375" style="6" customWidth="1"/>
    <col min="15364" max="15366" width="15.7109375" style="6" customWidth="1"/>
    <col min="15367" max="15367" width="14.7109375" style="6" customWidth="1"/>
    <col min="15368" max="15368" width="18.85546875" style="6" customWidth="1"/>
    <col min="15369" max="15369" width="4.7109375" style="6" customWidth="1"/>
    <col min="15370" max="15371" width="9.140625" style="6"/>
    <col min="15372" max="15372" width="17.42578125" style="6" bestFit="1" customWidth="1"/>
    <col min="15373" max="15616" width="9.140625" style="6"/>
    <col min="15617" max="15617" width="4.7109375" style="6" customWidth="1"/>
    <col min="15618" max="15618" width="24.85546875" style="6" customWidth="1"/>
    <col min="15619" max="15619" width="13.7109375" style="6" customWidth="1"/>
    <col min="15620" max="15622" width="15.7109375" style="6" customWidth="1"/>
    <col min="15623" max="15623" width="14.7109375" style="6" customWidth="1"/>
    <col min="15624" max="15624" width="18.85546875" style="6" customWidth="1"/>
    <col min="15625" max="15625" width="4.7109375" style="6" customWidth="1"/>
    <col min="15626" max="15627" width="9.140625" style="6"/>
    <col min="15628" max="15628" width="17.42578125" style="6" bestFit="1" customWidth="1"/>
    <col min="15629" max="15872" width="9.140625" style="6"/>
    <col min="15873" max="15873" width="4.7109375" style="6" customWidth="1"/>
    <col min="15874" max="15874" width="24.85546875" style="6" customWidth="1"/>
    <col min="15875" max="15875" width="13.7109375" style="6" customWidth="1"/>
    <col min="15876" max="15878" width="15.7109375" style="6" customWidth="1"/>
    <col min="15879" max="15879" width="14.7109375" style="6" customWidth="1"/>
    <col min="15880" max="15880" width="18.85546875" style="6" customWidth="1"/>
    <col min="15881" max="15881" width="4.7109375" style="6" customWidth="1"/>
    <col min="15882" max="15883" width="9.140625" style="6"/>
    <col min="15884" max="15884" width="17.42578125" style="6" bestFit="1" customWidth="1"/>
    <col min="15885" max="16128" width="9.140625" style="6"/>
    <col min="16129" max="16129" width="4.7109375" style="6" customWidth="1"/>
    <col min="16130" max="16130" width="24.85546875" style="6" customWidth="1"/>
    <col min="16131" max="16131" width="13.7109375" style="6" customWidth="1"/>
    <col min="16132" max="16134" width="15.7109375" style="6" customWidth="1"/>
    <col min="16135" max="16135" width="14.7109375" style="6" customWidth="1"/>
    <col min="16136" max="16136" width="18.85546875" style="6" customWidth="1"/>
    <col min="16137" max="16137" width="4.7109375" style="6" customWidth="1"/>
    <col min="16138" max="16139" width="9.140625" style="6"/>
    <col min="16140" max="16140" width="17.42578125" style="6" bestFit="1" customWidth="1"/>
    <col min="16141" max="16384" width="9.140625" style="6"/>
  </cols>
  <sheetData>
    <row r="1" spans="1:9" ht="23.25" x14ac:dyDescent="0.35">
      <c r="A1" s="1"/>
      <c r="B1" s="2" t="s">
        <v>0</v>
      </c>
      <c r="C1" s="3"/>
      <c r="D1" s="3"/>
      <c r="E1" s="4"/>
      <c r="F1" s="3"/>
      <c r="G1" s="3"/>
      <c r="H1" s="5"/>
      <c r="I1" s="3"/>
    </row>
    <row r="2" spans="1:9" ht="15" customHeight="1" x14ac:dyDescent="0.25">
      <c r="A2" s="7"/>
      <c r="B2" s="7" t="s">
        <v>1</v>
      </c>
      <c r="C2" s="3"/>
      <c r="D2" s="3"/>
      <c r="E2" s="3"/>
      <c r="F2" s="3"/>
      <c r="G2" s="3"/>
      <c r="H2" s="5"/>
      <c r="I2" s="3"/>
    </row>
    <row r="3" spans="1:9" x14ac:dyDescent="0.25">
      <c r="A3" s="3"/>
      <c r="B3" s="8" t="s">
        <v>2</v>
      </c>
      <c r="C3" s="63">
        <v>404935</v>
      </c>
      <c r="D3" s="3"/>
      <c r="E3" s="3"/>
      <c r="F3" s="3"/>
      <c r="G3" s="3"/>
      <c r="H3" s="5"/>
      <c r="I3" s="3"/>
    </row>
    <row r="4" spans="1:9" x14ac:dyDescent="0.25">
      <c r="A4" s="3"/>
      <c r="B4" s="8" t="s">
        <v>97</v>
      </c>
      <c r="C4" s="62" t="s">
        <v>50</v>
      </c>
      <c r="D4" s="10"/>
      <c r="E4" s="10"/>
      <c r="F4" s="10"/>
      <c r="G4" s="11"/>
      <c r="H4" s="5"/>
      <c r="I4" s="3"/>
    </row>
    <row r="5" spans="1:9" x14ac:dyDescent="0.25">
      <c r="A5" s="3"/>
      <c r="B5" s="8" t="s">
        <v>92</v>
      </c>
      <c r="C5" s="62" t="s">
        <v>93</v>
      </c>
      <c r="D5" s="11"/>
      <c r="E5" s="17"/>
      <c r="F5" s="10"/>
      <c r="G5" s="11"/>
      <c r="H5" s="5"/>
      <c r="I5" s="3"/>
    </row>
    <row r="6" spans="1:9" x14ac:dyDescent="0.25">
      <c r="A6" s="3"/>
      <c r="B6" s="8" t="s">
        <v>3</v>
      </c>
      <c r="C6" s="62" t="s">
        <v>51</v>
      </c>
      <c r="D6" s="11"/>
      <c r="E6" s="17"/>
      <c r="F6" s="10"/>
      <c r="G6" s="11"/>
      <c r="H6" s="5"/>
      <c r="I6" s="3"/>
    </row>
    <row r="7" spans="1:9" ht="10.5" customHeight="1" thickBot="1" x14ac:dyDescent="0.3">
      <c r="A7" s="3"/>
      <c r="B7" s="13"/>
      <c r="C7" s="13"/>
      <c r="D7" s="13"/>
      <c r="E7" s="13"/>
      <c r="F7" s="13"/>
      <c r="G7" s="13"/>
      <c r="H7" s="14"/>
      <c r="I7" s="3"/>
    </row>
    <row r="8" spans="1:9" ht="3.75" customHeight="1" x14ac:dyDescent="0.25">
      <c r="A8" s="3"/>
      <c r="B8" s="3"/>
      <c r="C8" s="3"/>
      <c r="D8" s="3"/>
      <c r="E8" s="3"/>
      <c r="F8" s="3"/>
      <c r="G8" s="3"/>
      <c r="H8" s="5"/>
      <c r="I8" s="3"/>
    </row>
    <row r="9" spans="1:9" x14ac:dyDescent="0.25">
      <c r="A9" s="15"/>
      <c r="B9" s="65" t="s">
        <v>53</v>
      </c>
      <c r="C9" s="12" t="s">
        <v>4</v>
      </c>
      <c r="D9" s="111" t="s">
        <v>54</v>
      </c>
      <c r="E9" s="112"/>
      <c r="F9" s="12" t="s">
        <v>5</v>
      </c>
      <c r="G9" s="66" t="s">
        <v>55</v>
      </c>
      <c r="H9" s="64" t="s">
        <v>52</v>
      </c>
      <c r="I9" s="15"/>
    </row>
    <row r="10" spans="1:9" ht="3" customHeight="1" thickBot="1" x14ac:dyDescent="0.3">
      <c r="A10" s="3"/>
      <c r="B10" s="18"/>
      <c r="C10" s="18"/>
      <c r="D10" s="18"/>
      <c r="E10" s="18"/>
      <c r="F10" s="18"/>
      <c r="G10" s="18"/>
      <c r="H10" s="19"/>
      <c r="I10" s="3"/>
    </row>
    <row r="11" spans="1:9" ht="4.5" customHeight="1" thickTop="1" x14ac:dyDescent="0.25">
      <c r="A11" s="3"/>
      <c r="B11" s="3"/>
      <c r="C11" s="3"/>
      <c r="D11" s="3"/>
      <c r="E11" s="3"/>
      <c r="F11" s="3"/>
      <c r="G11" s="3"/>
      <c r="H11" s="5"/>
      <c r="I11" s="3"/>
    </row>
    <row r="12" spans="1:9" x14ac:dyDescent="0.25">
      <c r="A12" s="15"/>
      <c r="B12" s="65" t="s">
        <v>56</v>
      </c>
      <c r="C12" s="9" t="s">
        <v>6</v>
      </c>
      <c r="D12" s="111" t="s">
        <v>57</v>
      </c>
      <c r="E12" s="112"/>
      <c r="F12" s="12" t="s">
        <v>99</v>
      </c>
      <c r="G12" s="66" t="s">
        <v>58</v>
      </c>
      <c r="H12" s="67" t="s">
        <v>100</v>
      </c>
      <c r="I12" s="15"/>
    </row>
    <row r="13" spans="1:9" ht="3.75" customHeight="1" thickBot="1" x14ac:dyDescent="0.3">
      <c r="A13" s="3"/>
      <c r="B13" s="18"/>
      <c r="C13" s="18"/>
      <c r="D13" s="18"/>
      <c r="E13" s="18"/>
      <c r="F13" s="18"/>
      <c r="G13" s="18"/>
      <c r="H13" s="19"/>
      <c r="I13" s="3"/>
    </row>
    <row r="14" spans="1:9" ht="30.75" thickTop="1" x14ac:dyDescent="0.25">
      <c r="A14" s="3"/>
      <c r="B14" s="90" t="s">
        <v>7</v>
      </c>
      <c r="C14" s="91" t="s">
        <v>8</v>
      </c>
      <c r="D14" s="92" t="s">
        <v>59</v>
      </c>
      <c r="E14" s="92" t="s">
        <v>60</v>
      </c>
      <c r="F14" s="92" t="s">
        <v>61</v>
      </c>
      <c r="G14" s="91" t="s">
        <v>9</v>
      </c>
      <c r="H14" s="93" t="s">
        <v>10</v>
      </c>
      <c r="I14" s="3"/>
    </row>
    <row r="15" spans="1:9" ht="17.25" x14ac:dyDescent="0.3">
      <c r="A15" s="3"/>
      <c r="B15" s="98" t="s">
        <v>83</v>
      </c>
      <c r="C15" s="24"/>
      <c r="D15" s="24"/>
      <c r="E15" s="24"/>
      <c r="F15" s="24"/>
      <c r="G15" s="23"/>
      <c r="H15" s="25"/>
      <c r="I15" s="3"/>
    </row>
    <row r="16" spans="1:9" ht="15.75" x14ac:dyDescent="0.25">
      <c r="A16" s="3"/>
      <c r="B16" s="94" t="s">
        <v>11</v>
      </c>
      <c r="C16" s="27"/>
      <c r="D16" s="27"/>
      <c r="E16" s="27"/>
      <c r="F16" s="27"/>
      <c r="G16" s="27"/>
      <c r="H16" s="28"/>
      <c r="I16" s="3"/>
    </row>
    <row r="17" spans="1:9" ht="14.1" customHeight="1" x14ac:dyDescent="0.25">
      <c r="A17" s="3"/>
      <c r="B17" s="29" t="s">
        <v>12</v>
      </c>
      <c r="C17" s="30"/>
      <c r="D17" s="31"/>
      <c r="E17" s="31"/>
      <c r="F17" s="32"/>
      <c r="G17" s="31"/>
      <c r="H17" s="33"/>
      <c r="I17" s="3"/>
    </row>
    <row r="18" spans="1:9" ht="14.1" customHeight="1" x14ac:dyDescent="0.25">
      <c r="A18" s="3"/>
      <c r="B18" s="34" t="s">
        <v>75</v>
      </c>
      <c r="C18" s="30"/>
      <c r="D18" s="31"/>
      <c r="E18" s="31"/>
      <c r="F18" s="32"/>
      <c r="G18" s="31"/>
      <c r="H18" s="33"/>
      <c r="I18" s="3"/>
    </row>
    <row r="19" spans="1:9" ht="14.1" customHeight="1" x14ac:dyDescent="0.25">
      <c r="A19" s="3"/>
      <c r="B19" s="29"/>
      <c r="C19" s="30"/>
      <c r="D19" s="31"/>
      <c r="E19" s="31"/>
      <c r="F19" s="32"/>
      <c r="G19" s="31"/>
      <c r="H19" s="35"/>
      <c r="I19" s="3"/>
    </row>
    <row r="20" spans="1:9" ht="15.95" customHeight="1" x14ac:dyDescent="0.25">
      <c r="A20" s="3"/>
      <c r="B20" s="3"/>
      <c r="C20" s="3"/>
      <c r="D20" s="3"/>
      <c r="E20" s="3"/>
      <c r="F20" s="95"/>
      <c r="G20" s="96" t="s">
        <v>13</v>
      </c>
      <c r="H20" s="97">
        <f>SUM(H17:H19)</f>
        <v>0</v>
      </c>
      <c r="I20" s="3"/>
    </row>
    <row r="21" spans="1:9" ht="15.75" x14ac:dyDescent="0.25">
      <c r="A21" s="3"/>
      <c r="B21" s="94" t="s">
        <v>14</v>
      </c>
      <c r="C21" s="27"/>
      <c r="D21" s="27"/>
      <c r="E21" s="27"/>
      <c r="F21" s="27"/>
      <c r="G21" s="27"/>
      <c r="H21" s="28"/>
      <c r="I21" s="3"/>
    </row>
    <row r="22" spans="1:9" ht="14.1" customHeight="1" x14ac:dyDescent="0.25">
      <c r="A22" s="3"/>
      <c r="B22" s="29" t="s">
        <v>76</v>
      </c>
      <c r="C22" s="30"/>
      <c r="D22" s="31"/>
      <c r="E22" s="61"/>
      <c r="F22" s="61"/>
      <c r="G22" s="61"/>
      <c r="H22" s="31">
        <f>SUM(C22:G22)</f>
        <v>0</v>
      </c>
      <c r="I22" s="3"/>
    </row>
    <row r="23" spans="1:9" ht="14.1" customHeight="1" x14ac:dyDescent="0.25">
      <c r="A23" s="3"/>
      <c r="B23" s="34" t="s">
        <v>44</v>
      </c>
      <c r="C23" s="30"/>
      <c r="D23" s="31"/>
      <c r="E23" s="31"/>
      <c r="F23" s="32"/>
      <c r="G23" s="31"/>
      <c r="H23" s="36">
        <f>SUM(C23:G23)</f>
        <v>0</v>
      </c>
      <c r="I23" s="3"/>
    </row>
    <row r="24" spans="1:9" ht="14.1" customHeight="1" x14ac:dyDescent="0.25">
      <c r="A24" s="3"/>
      <c r="B24" s="34" t="s">
        <v>77</v>
      </c>
      <c r="C24" s="30"/>
      <c r="D24" s="31"/>
      <c r="E24" s="31"/>
      <c r="F24" s="32"/>
      <c r="G24" s="31"/>
      <c r="H24" s="37"/>
      <c r="I24" s="3"/>
    </row>
    <row r="25" spans="1:9" ht="14.1" customHeight="1" x14ac:dyDescent="0.25">
      <c r="A25" s="3"/>
      <c r="B25" s="34" t="s">
        <v>15</v>
      </c>
      <c r="C25" s="30"/>
      <c r="D25" s="31"/>
      <c r="E25" s="31"/>
      <c r="F25" s="32"/>
      <c r="G25" s="31"/>
      <c r="H25" s="36">
        <f>SUM(C25:G25)</f>
        <v>0</v>
      </c>
      <c r="I25" s="3"/>
    </row>
    <row r="26" spans="1:9" ht="14.1" customHeight="1" x14ac:dyDescent="0.25">
      <c r="A26" s="3"/>
      <c r="B26" s="34" t="s">
        <v>78</v>
      </c>
      <c r="C26" s="30"/>
      <c r="D26" s="30"/>
      <c r="E26" s="31"/>
      <c r="F26" s="32"/>
      <c r="G26" s="31"/>
      <c r="H26" s="36"/>
      <c r="I26" s="3"/>
    </row>
    <row r="27" spans="1:9" ht="14.1" customHeight="1" x14ac:dyDescent="0.25">
      <c r="A27" s="3"/>
      <c r="B27" s="34"/>
      <c r="C27" s="30"/>
      <c r="D27" s="30"/>
      <c r="E27" s="31"/>
      <c r="F27" s="32"/>
      <c r="G27" s="31"/>
      <c r="H27" s="36">
        <f>SUM(C27:G27)</f>
        <v>0</v>
      </c>
      <c r="I27" s="3"/>
    </row>
    <row r="28" spans="1:9" ht="15.95" customHeight="1" x14ac:dyDescent="0.25">
      <c r="A28" s="3"/>
      <c r="B28" s="3"/>
      <c r="C28" s="38"/>
      <c r="D28" s="38"/>
      <c r="E28" s="38"/>
      <c r="F28" s="38"/>
      <c r="G28" s="96" t="s">
        <v>16</v>
      </c>
      <c r="H28" s="97">
        <f>SUM(H22:H27)</f>
        <v>0</v>
      </c>
      <c r="I28" s="3"/>
    </row>
    <row r="29" spans="1:9" ht="15.75" x14ac:dyDescent="0.25">
      <c r="A29" s="3"/>
      <c r="B29" s="94" t="s">
        <v>17</v>
      </c>
      <c r="C29" s="39"/>
      <c r="D29" s="39"/>
      <c r="E29" s="39"/>
      <c r="F29" s="39"/>
      <c r="G29" s="39"/>
      <c r="H29" s="40"/>
      <c r="I29" s="3"/>
    </row>
    <row r="30" spans="1:9" ht="14.1" customHeight="1" x14ac:dyDescent="0.25">
      <c r="A30" s="3"/>
      <c r="B30" s="29" t="s">
        <v>76</v>
      </c>
      <c r="C30" s="30"/>
      <c r="D30" s="31"/>
      <c r="E30" s="31"/>
      <c r="F30" s="31"/>
      <c r="G30" s="31"/>
      <c r="H30" s="36"/>
      <c r="I30" s="3"/>
    </row>
    <row r="31" spans="1:9" ht="14.1" customHeight="1" x14ac:dyDescent="0.25">
      <c r="A31" s="3"/>
      <c r="B31" s="34" t="s">
        <v>79</v>
      </c>
      <c r="C31" s="30"/>
      <c r="D31" s="31"/>
      <c r="E31" s="31"/>
      <c r="F31" s="31"/>
      <c r="G31" s="36"/>
      <c r="H31" s="37"/>
      <c r="I31" s="3"/>
    </row>
    <row r="32" spans="1:9" ht="14.1" customHeight="1" x14ac:dyDescent="0.25">
      <c r="A32" s="3"/>
      <c r="B32" s="34" t="s">
        <v>80</v>
      </c>
      <c r="C32" s="30"/>
      <c r="D32" s="31"/>
      <c r="E32" s="31"/>
      <c r="F32" s="31"/>
      <c r="G32" s="36"/>
      <c r="H32" s="37"/>
      <c r="I32" s="3"/>
    </row>
    <row r="33" spans="1:10" ht="14.1" customHeight="1" x14ac:dyDescent="0.25">
      <c r="A33" s="3"/>
      <c r="B33" s="60"/>
      <c r="C33" s="30"/>
      <c r="D33" s="31"/>
      <c r="E33" s="31"/>
      <c r="F33" s="31"/>
      <c r="G33" s="36"/>
      <c r="H33" s="36"/>
      <c r="I33" s="3"/>
    </row>
    <row r="34" spans="1:10" ht="15.95" customHeight="1" x14ac:dyDescent="0.25">
      <c r="A34" s="3"/>
      <c r="B34" s="3"/>
      <c r="C34" s="3"/>
      <c r="D34" s="3"/>
      <c r="E34" s="3"/>
      <c r="F34" s="3"/>
      <c r="G34" s="96" t="s">
        <v>18</v>
      </c>
      <c r="H34" s="97">
        <f>SUM(H30:H33)</f>
        <v>0</v>
      </c>
      <c r="I34" s="3"/>
    </row>
    <row r="35" spans="1:10" ht="14.1" customHeight="1" x14ac:dyDescent="0.25">
      <c r="A35" s="3"/>
      <c r="B35" s="94" t="s">
        <v>19</v>
      </c>
      <c r="C35" s="39"/>
      <c r="D35" s="39"/>
      <c r="E35" s="39"/>
      <c r="F35" s="39"/>
      <c r="G35" s="39"/>
      <c r="H35" s="40"/>
      <c r="I35" s="3"/>
      <c r="J35" s="41"/>
    </row>
    <row r="36" spans="1:10" ht="14.1" customHeight="1" x14ac:dyDescent="0.25">
      <c r="A36" s="3"/>
      <c r="B36" s="29" t="s">
        <v>81</v>
      </c>
      <c r="C36" s="30"/>
      <c r="D36" s="31"/>
      <c r="E36" s="31"/>
      <c r="F36" s="31"/>
      <c r="G36" s="31"/>
      <c r="H36" s="37"/>
      <c r="I36" s="3"/>
      <c r="J36" s="42"/>
    </row>
    <row r="37" spans="1:10" ht="14.1" customHeight="1" x14ac:dyDescent="0.25">
      <c r="A37" s="3"/>
      <c r="B37" s="34"/>
      <c r="C37" s="30"/>
      <c r="D37" s="31"/>
      <c r="E37" s="31"/>
      <c r="F37" s="31"/>
      <c r="G37" s="31"/>
      <c r="H37" s="36">
        <f>SUM(C37:G37)</f>
        <v>0</v>
      </c>
      <c r="I37" s="3"/>
      <c r="J37" s="42"/>
    </row>
    <row r="38" spans="1:10" ht="14.1" customHeight="1" x14ac:dyDescent="0.25">
      <c r="A38" s="3"/>
      <c r="B38" s="30"/>
      <c r="C38" s="30"/>
      <c r="D38" s="31"/>
      <c r="E38" s="31"/>
      <c r="F38" s="31"/>
      <c r="G38" s="36"/>
      <c r="H38" s="36">
        <f t="shared" ref="H38:H42" si="0">SUM(C38:G38)</f>
        <v>0</v>
      </c>
      <c r="I38" s="3"/>
      <c r="J38" s="42"/>
    </row>
    <row r="39" spans="1:10" ht="15.95" customHeight="1" x14ac:dyDescent="0.25">
      <c r="A39" s="3"/>
      <c r="B39" s="3"/>
      <c r="C39" s="38"/>
      <c r="D39" s="38"/>
      <c r="E39" s="38"/>
      <c r="F39" s="38"/>
      <c r="G39" s="96" t="s">
        <v>20</v>
      </c>
      <c r="H39" s="97">
        <f>SUM(H36:H38)</f>
        <v>0</v>
      </c>
      <c r="I39" s="3"/>
      <c r="J39" s="42"/>
    </row>
    <row r="40" spans="1:10" ht="19.5" customHeight="1" x14ac:dyDescent="0.3">
      <c r="A40" s="3"/>
      <c r="B40" s="3"/>
      <c r="C40" s="38"/>
      <c r="D40" s="38"/>
      <c r="E40" s="38"/>
      <c r="F40" s="89"/>
      <c r="G40" s="99" t="s">
        <v>38</v>
      </c>
      <c r="H40" s="82">
        <f>H39+H34+H28+H20</f>
        <v>0</v>
      </c>
      <c r="I40" s="3"/>
      <c r="J40" s="42"/>
    </row>
    <row r="41" spans="1:10" ht="15.75" customHeight="1" x14ac:dyDescent="0.3">
      <c r="A41" s="3"/>
      <c r="B41" s="26" t="s">
        <v>39</v>
      </c>
      <c r="C41" s="39"/>
      <c r="D41" s="39"/>
      <c r="E41" s="39"/>
      <c r="F41" s="39"/>
      <c r="G41" s="39"/>
      <c r="H41" s="40"/>
      <c r="I41" s="3"/>
      <c r="J41" s="42"/>
    </row>
    <row r="42" spans="1:10" ht="14.1" customHeight="1" x14ac:dyDescent="0.25">
      <c r="A42" s="3"/>
      <c r="B42" s="34" t="s">
        <v>82</v>
      </c>
      <c r="C42" s="30"/>
      <c r="D42" s="31"/>
      <c r="E42" s="31"/>
      <c r="F42" s="32"/>
      <c r="G42" s="36"/>
      <c r="H42" s="36">
        <f t="shared" si="0"/>
        <v>0</v>
      </c>
      <c r="I42" s="3"/>
      <c r="J42" s="42"/>
    </row>
    <row r="43" spans="1:10" x14ac:dyDescent="0.25">
      <c r="A43" s="3"/>
      <c r="B43" s="34" t="s">
        <v>40</v>
      </c>
      <c r="C43" s="30"/>
      <c r="D43" s="31"/>
      <c r="E43" s="31"/>
      <c r="F43" s="32"/>
      <c r="G43" s="36"/>
      <c r="H43" s="36">
        <f t="shared" ref="H43:H46" si="1">SUM(C43:G43)</f>
        <v>0</v>
      </c>
      <c r="I43" s="3"/>
      <c r="J43" s="42"/>
    </row>
    <row r="44" spans="1:10" x14ac:dyDescent="0.25">
      <c r="A44" s="3"/>
      <c r="B44" s="34" t="s">
        <v>41</v>
      </c>
      <c r="C44" s="30"/>
      <c r="D44" s="31"/>
      <c r="E44" s="31"/>
      <c r="F44" s="32"/>
      <c r="G44" s="36"/>
      <c r="H44" s="36">
        <f t="shared" si="1"/>
        <v>0</v>
      </c>
      <c r="I44" s="3"/>
      <c r="J44" s="42"/>
    </row>
    <row r="45" spans="1:10" ht="14.1" customHeight="1" x14ac:dyDescent="0.25">
      <c r="A45" s="3"/>
      <c r="B45" s="34" t="s">
        <v>42</v>
      </c>
      <c r="C45" s="30"/>
      <c r="D45" s="31"/>
      <c r="E45" s="31"/>
      <c r="F45" s="32"/>
      <c r="G45" s="36"/>
      <c r="H45" s="36">
        <f t="shared" si="1"/>
        <v>0</v>
      </c>
      <c r="I45" s="3"/>
      <c r="J45" s="42"/>
    </row>
    <row r="46" spans="1:10" ht="14.1" customHeight="1" x14ac:dyDescent="0.25">
      <c r="A46" s="3"/>
      <c r="B46" s="34" t="s">
        <v>43</v>
      </c>
      <c r="C46" s="30"/>
      <c r="D46" s="31"/>
      <c r="E46" s="31"/>
      <c r="F46" s="32"/>
      <c r="G46" s="36"/>
      <c r="H46" s="36">
        <f t="shared" si="1"/>
        <v>0</v>
      </c>
      <c r="I46" s="3"/>
    </row>
    <row r="47" spans="1:10" ht="14.1" customHeight="1" x14ac:dyDescent="0.25">
      <c r="A47" s="3"/>
      <c r="B47" s="34" t="s">
        <v>45</v>
      </c>
      <c r="C47" s="30"/>
      <c r="D47" s="31"/>
      <c r="E47" s="31"/>
      <c r="F47" s="32"/>
      <c r="G47" s="36"/>
      <c r="H47" s="36"/>
      <c r="I47" s="3"/>
    </row>
    <row r="48" spans="1:10" x14ac:dyDescent="0.25">
      <c r="A48" s="3"/>
      <c r="B48" s="34"/>
      <c r="C48" s="30"/>
      <c r="D48" s="31"/>
      <c r="E48" s="31"/>
      <c r="F48" s="32"/>
      <c r="G48" s="36"/>
      <c r="H48" s="36">
        <f t="shared" ref="H48" si="2">SUM(C48:G48)</f>
        <v>0</v>
      </c>
      <c r="I48" s="3"/>
    </row>
    <row r="49" spans="1:9" ht="18.75" x14ac:dyDescent="0.3">
      <c r="A49" s="3"/>
      <c r="B49" s="3"/>
      <c r="C49" s="38"/>
      <c r="D49" s="38"/>
      <c r="E49" s="116" t="s">
        <v>72</v>
      </c>
      <c r="F49" s="117"/>
      <c r="G49" s="118"/>
      <c r="H49" s="82">
        <f>SUM(H42:H48)</f>
        <v>0</v>
      </c>
      <c r="I49" s="3"/>
    </row>
    <row r="50" spans="1:9" ht="9.75" customHeight="1" x14ac:dyDescent="0.25">
      <c r="A50" s="3"/>
      <c r="B50" s="3"/>
      <c r="C50" s="3"/>
      <c r="D50" s="3"/>
      <c r="E50" s="3"/>
      <c r="F50" s="3"/>
      <c r="G50" s="3"/>
      <c r="H50" s="3"/>
      <c r="I50" s="3"/>
    </row>
    <row r="51" spans="1:9" ht="18.75" customHeight="1" x14ac:dyDescent="0.3">
      <c r="A51" s="3"/>
      <c r="B51" s="3"/>
      <c r="C51" s="38"/>
      <c r="D51" s="119" t="s">
        <v>46</v>
      </c>
      <c r="E51" s="120"/>
      <c r="F51" s="120"/>
      <c r="G51" s="121"/>
      <c r="H51" s="82">
        <f>H49+H40</f>
        <v>0</v>
      </c>
      <c r="I51" s="3"/>
    </row>
    <row r="52" spans="1:9" ht="17.25" x14ac:dyDescent="0.3">
      <c r="A52" s="3"/>
      <c r="B52" s="98" t="s">
        <v>21</v>
      </c>
      <c r="C52" s="39"/>
      <c r="D52" s="39"/>
      <c r="E52" s="39"/>
      <c r="F52" s="39"/>
      <c r="G52" s="80" t="s">
        <v>84</v>
      </c>
      <c r="H52" s="79" t="s">
        <v>85</v>
      </c>
      <c r="I52" s="3"/>
    </row>
    <row r="53" spans="1:9" ht="14.1" customHeight="1" x14ac:dyDescent="0.25">
      <c r="A53" s="3"/>
      <c r="B53" s="113" t="s">
        <v>91</v>
      </c>
      <c r="C53" s="114"/>
      <c r="D53" s="114"/>
      <c r="E53" s="114"/>
      <c r="F53" s="115"/>
      <c r="G53" s="31"/>
      <c r="H53" s="36"/>
      <c r="I53" s="3"/>
    </row>
    <row r="54" spans="1:9" ht="14.1" customHeight="1" x14ac:dyDescent="0.25">
      <c r="A54" s="3"/>
      <c r="B54" s="113" t="s">
        <v>71</v>
      </c>
      <c r="C54" s="114"/>
      <c r="D54" s="114"/>
      <c r="E54" s="114"/>
      <c r="F54" s="115"/>
      <c r="G54" s="31"/>
      <c r="H54" s="36"/>
      <c r="I54" s="3"/>
    </row>
    <row r="55" spans="1:9" ht="18.75" x14ac:dyDescent="0.3">
      <c r="A55" s="3"/>
      <c r="B55" s="3"/>
      <c r="C55" s="38"/>
      <c r="D55" s="38"/>
      <c r="E55" s="109" t="s">
        <v>47</v>
      </c>
      <c r="F55" s="110"/>
      <c r="G55" s="83">
        <f>SUM(G53:G54)</f>
        <v>0</v>
      </c>
      <c r="H55" s="83">
        <f>SUM(H53:H54)</f>
        <v>0</v>
      </c>
      <c r="I55" s="3"/>
    </row>
    <row r="56" spans="1:9" ht="18" customHeight="1" x14ac:dyDescent="0.25">
      <c r="A56" s="3"/>
      <c r="B56" s="3"/>
      <c r="C56" s="3"/>
      <c r="D56" s="3"/>
      <c r="E56" s="3"/>
      <c r="F56" s="100" t="s">
        <v>86</v>
      </c>
      <c r="G56" s="84"/>
      <c r="H56" s="84"/>
      <c r="I56" s="3"/>
    </row>
    <row r="57" spans="1:9" ht="18.75" x14ac:dyDescent="0.3">
      <c r="A57" s="3"/>
      <c r="B57" s="26" t="s">
        <v>48</v>
      </c>
      <c r="C57" s="39"/>
      <c r="D57" s="39"/>
      <c r="E57" s="39"/>
      <c r="F57" s="43"/>
      <c r="G57" s="80" t="s">
        <v>84</v>
      </c>
      <c r="H57" s="79" t="s">
        <v>85</v>
      </c>
      <c r="I57" s="3"/>
    </row>
    <row r="58" spans="1:9" ht="22.5" customHeight="1" x14ac:dyDescent="0.3">
      <c r="A58" s="3"/>
      <c r="B58" s="3"/>
      <c r="C58" s="38"/>
      <c r="D58" s="38"/>
      <c r="E58" s="38"/>
      <c r="F58" s="38"/>
      <c r="G58" s="83">
        <f>G55+H51</f>
        <v>0</v>
      </c>
      <c r="H58" s="83">
        <f>H55+H51</f>
        <v>0</v>
      </c>
      <c r="I58" s="3"/>
    </row>
    <row r="59" spans="1:9" ht="17.25" x14ac:dyDescent="0.3">
      <c r="A59" s="3"/>
      <c r="B59" s="98" t="s">
        <v>22</v>
      </c>
      <c r="C59" s="27"/>
      <c r="D59" s="27"/>
      <c r="E59" s="27"/>
      <c r="F59" s="27"/>
      <c r="G59" s="80" t="s">
        <v>84</v>
      </c>
      <c r="H59" s="79" t="s">
        <v>85</v>
      </c>
      <c r="I59" s="3"/>
    </row>
    <row r="60" spans="1:9" ht="19.5" customHeight="1" x14ac:dyDescent="0.25">
      <c r="A60" s="3"/>
      <c r="B60" s="44"/>
      <c r="C60" s="46" t="str">
        <f>D14</f>
        <v>Start Year</v>
      </c>
      <c r="D60" s="45" t="str">
        <f>E14</f>
        <v>Start Year + 1</v>
      </c>
      <c r="E60" s="46" t="str">
        <f>F14</f>
        <v>Start Year + 2</v>
      </c>
      <c r="F60" s="45" t="str">
        <f>G14</f>
        <v>Subsequent Years</v>
      </c>
      <c r="G60" s="103"/>
      <c r="H60" s="104"/>
      <c r="I60" s="3"/>
    </row>
    <row r="61" spans="1:9" ht="18.75" customHeight="1" x14ac:dyDescent="0.25">
      <c r="A61" s="3"/>
      <c r="B61" s="47" t="s">
        <v>49</v>
      </c>
      <c r="C61" s="86">
        <v>0</v>
      </c>
      <c r="D61" s="87">
        <v>4.0000000000000001E-3</v>
      </c>
      <c r="E61" s="87">
        <v>3.1899999999999998E-2</v>
      </c>
      <c r="F61" s="87">
        <v>3.2099999999999997E-2</v>
      </c>
      <c r="G61" s="105"/>
      <c r="H61" s="106"/>
      <c r="I61" s="3"/>
    </row>
    <row r="62" spans="1:9" ht="19.5" customHeight="1" x14ac:dyDescent="0.25">
      <c r="A62" s="3"/>
      <c r="B62" s="44" t="s">
        <v>87</v>
      </c>
      <c r="C62" s="102">
        <v>0</v>
      </c>
      <c r="D62" s="102">
        <v>0</v>
      </c>
      <c r="E62" s="102">
        <v>0</v>
      </c>
      <c r="F62" s="102">
        <v>0</v>
      </c>
      <c r="G62" s="105"/>
      <c r="H62" s="106"/>
      <c r="I62" s="3"/>
    </row>
    <row r="63" spans="1:9" ht="18.75" customHeight="1" x14ac:dyDescent="0.25">
      <c r="A63" s="3"/>
      <c r="B63" s="44" t="s">
        <v>88</v>
      </c>
      <c r="C63" s="102">
        <v>0</v>
      </c>
      <c r="D63" s="102">
        <v>0</v>
      </c>
      <c r="E63" s="102">
        <v>0</v>
      </c>
      <c r="F63" s="102">
        <v>0</v>
      </c>
      <c r="G63" s="107"/>
      <c r="H63" s="108"/>
      <c r="I63" s="3"/>
    </row>
    <row r="64" spans="1:9" ht="15.75" x14ac:dyDescent="0.25">
      <c r="A64" s="3"/>
      <c r="B64" s="101" t="s">
        <v>94</v>
      </c>
      <c r="C64" s="102">
        <f>C61*C62</f>
        <v>0</v>
      </c>
      <c r="D64" s="102">
        <f>D62*C61*D61</f>
        <v>0</v>
      </c>
      <c r="E64" s="102">
        <f>E62*C61*D61*E61</f>
        <v>0</v>
      </c>
      <c r="F64" s="102">
        <f>F62*C61*D61*E61</f>
        <v>0</v>
      </c>
      <c r="G64" s="88">
        <f>SUM(B64:F64)</f>
        <v>0</v>
      </c>
      <c r="H64" s="88"/>
      <c r="I64" s="3"/>
    </row>
    <row r="65" spans="1:12" ht="15.75" x14ac:dyDescent="0.25">
      <c r="A65" s="3"/>
      <c r="B65" s="85" t="s">
        <v>95</v>
      </c>
      <c r="C65" s="102">
        <f>C61*C63</f>
        <v>0</v>
      </c>
      <c r="D65" s="102">
        <f>D63*C61*D61</f>
        <v>0</v>
      </c>
      <c r="E65" s="102">
        <f>E63*C61*D61*E61</f>
        <v>0</v>
      </c>
      <c r="F65" s="102">
        <f>F63*C61*D61*E61</f>
        <v>0</v>
      </c>
      <c r="G65" s="88"/>
      <c r="H65" s="88">
        <f>SUM(C65:G65)</f>
        <v>0</v>
      </c>
      <c r="I65" s="3"/>
    </row>
    <row r="66" spans="1:12" ht="18.75" x14ac:dyDescent="0.3">
      <c r="A66" s="3"/>
      <c r="B66" s="26" t="s">
        <v>23</v>
      </c>
      <c r="C66" s="27"/>
      <c r="D66" s="27"/>
      <c r="E66" s="27"/>
      <c r="F66" s="48"/>
      <c r="G66" s="81">
        <f>G58+G64</f>
        <v>0</v>
      </c>
      <c r="H66" s="81">
        <f>H58+H65</f>
        <v>0</v>
      </c>
      <c r="I66" s="3"/>
      <c r="J66" s="49"/>
      <c r="L66" s="50"/>
    </row>
    <row r="67" spans="1:12" x14ac:dyDescent="0.25">
      <c r="A67" s="3"/>
      <c r="B67" s="51" t="s">
        <v>24</v>
      </c>
      <c r="C67" s="3"/>
      <c r="D67" s="3"/>
      <c r="E67" s="3"/>
      <c r="F67" s="3"/>
      <c r="G67" s="3"/>
      <c r="H67" s="21" t="s">
        <v>102</v>
      </c>
      <c r="I67" s="3"/>
      <c r="J67" s="50"/>
    </row>
  </sheetData>
  <mergeCells count="8">
    <mergeCell ref="G60:H63"/>
    <mergeCell ref="E55:F55"/>
    <mergeCell ref="D9:E9"/>
    <mergeCell ref="D12:E12"/>
    <mergeCell ref="B53:F53"/>
    <mergeCell ref="B54:F54"/>
    <mergeCell ref="E49:G49"/>
    <mergeCell ref="D51:G51"/>
  </mergeCells>
  <pageMargins left="0.15748031496062992" right="0.15748031496062992" top="0.39370078740157483" bottom="0.31496062992125984" header="0.15748031496062992" footer="0.15748031496062992"/>
  <pageSetup paperSize="9" scale="73" orientation="portrait" r:id="rId1"/>
  <headerFooter alignWithMargins="0">
    <oddHeader>&amp;L&amp;8Department of Transport and Main Roads
Project Cost Estimating Manual&amp;R&amp;8Annexure L
Project Cost Estimate (Summary)</oddHeader>
    <oddFooter>&amp;L&amp;"Arial,Bold Italic"&amp;8&amp;D - &amp;T &amp;R&amp;4&amp;YIan Gray  3066 4259</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L57"/>
  <sheetViews>
    <sheetView view="pageBreakPreview" zoomScaleNormal="75" workbookViewId="0">
      <selection activeCell="L51" sqref="L51"/>
    </sheetView>
  </sheetViews>
  <sheetFormatPr defaultColWidth="9.140625" defaultRowHeight="15" x14ac:dyDescent="0.25"/>
  <cols>
    <col min="1" max="1" width="4.7109375" style="6" customWidth="1"/>
    <col min="2" max="2" width="24.85546875" style="6" customWidth="1"/>
    <col min="3" max="3" width="13.7109375" style="6" customWidth="1"/>
    <col min="4" max="6" width="15.7109375" style="6" customWidth="1"/>
    <col min="7" max="7" width="14.7109375" style="6" customWidth="1"/>
    <col min="8" max="8" width="18.85546875" style="50" customWidth="1"/>
    <col min="9" max="9" width="4.7109375" style="6" customWidth="1"/>
    <col min="10" max="11" width="9.140625" style="6"/>
    <col min="12" max="12" width="17.42578125" style="6" bestFit="1" customWidth="1"/>
    <col min="13" max="16384" width="9.140625" style="6"/>
  </cols>
  <sheetData>
    <row r="1" spans="1:9" ht="23.25" x14ac:dyDescent="0.35">
      <c r="A1" s="1"/>
      <c r="B1" s="22" t="s">
        <v>25</v>
      </c>
      <c r="C1" s="3"/>
      <c r="D1" s="2"/>
      <c r="E1" s="4"/>
      <c r="F1" s="3"/>
      <c r="G1" s="3"/>
      <c r="H1" s="5"/>
      <c r="I1" s="3"/>
    </row>
    <row r="2" spans="1:9" ht="18.75" x14ac:dyDescent="0.3">
      <c r="A2" s="1"/>
      <c r="B2" s="7" t="s">
        <v>1</v>
      </c>
      <c r="C2" s="3"/>
      <c r="D2" s="3"/>
      <c r="E2" s="3"/>
      <c r="F2" s="3"/>
      <c r="G2" s="3"/>
      <c r="H2" s="5"/>
      <c r="I2" s="3"/>
    </row>
    <row r="3" spans="1:9" ht="15.75" x14ac:dyDescent="0.25">
      <c r="A3" s="7"/>
      <c r="B3" s="16" t="s">
        <v>96</v>
      </c>
      <c r="C3" s="68">
        <v>404935</v>
      </c>
      <c r="D3" s="3"/>
      <c r="E3" s="3"/>
      <c r="F3" s="3"/>
      <c r="G3" s="3"/>
      <c r="H3" s="5"/>
      <c r="I3" s="3"/>
    </row>
    <row r="4" spans="1:9" x14ac:dyDescent="0.25">
      <c r="A4" s="3"/>
      <c r="B4" s="16" t="s">
        <v>62</v>
      </c>
      <c r="C4" s="62" t="s">
        <v>50</v>
      </c>
      <c r="D4" s="10"/>
      <c r="E4" s="10"/>
      <c r="F4" s="10"/>
      <c r="G4" s="11"/>
      <c r="H4" s="5"/>
      <c r="I4" s="3"/>
    </row>
    <row r="5" spans="1:9" x14ac:dyDescent="0.25">
      <c r="A5" s="3"/>
      <c r="B5" s="16" t="s">
        <v>63</v>
      </c>
      <c r="C5" s="62" t="s">
        <v>93</v>
      </c>
      <c r="D5" s="10"/>
      <c r="E5" s="69"/>
      <c r="F5" s="69"/>
      <c r="G5" s="11"/>
      <c r="H5" s="5"/>
      <c r="I5" s="3"/>
    </row>
    <row r="6" spans="1:9" x14ac:dyDescent="0.25">
      <c r="A6" s="3"/>
      <c r="B6" s="16" t="s">
        <v>98</v>
      </c>
      <c r="C6" s="62" t="s">
        <v>51</v>
      </c>
      <c r="D6" s="10"/>
      <c r="E6" s="10"/>
      <c r="F6" s="10"/>
      <c r="G6" s="11"/>
      <c r="H6" s="5"/>
      <c r="I6" s="3"/>
    </row>
    <row r="7" spans="1:9" ht="19.899999999999999" customHeight="1" thickBot="1" x14ac:dyDescent="0.3">
      <c r="A7" s="3"/>
      <c r="B7" s="13"/>
      <c r="C7" s="13"/>
      <c r="D7" s="13"/>
      <c r="E7" s="13"/>
      <c r="F7" s="13"/>
      <c r="G7" s="13"/>
      <c r="H7" s="14"/>
      <c r="I7" s="3"/>
    </row>
    <row r="8" spans="1:9" ht="0.6" customHeight="1" x14ac:dyDescent="0.25">
      <c r="A8" s="3"/>
      <c r="B8" s="3"/>
      <c r="C8" s="3"/>
      <c r="D8" s="3"/>
      <c r="E8" s="3"/>
      <c r="F8" s="3"/>
      <c r="G8" s="3"/>
      <c r="H8" s="5"/>
      <c r="I8" s="3"/>
    </row>
    <row r="9" spans="1:9" ht="16.149999999999999" customHeight="1" x14ac:dyDescent="0.25">
      <c r="A9" s="3"/>
      <c r="B9" s="65" t="s">
        <v>53</v>
      </c>
      <c r="C9" s="12" t="s">
        <v>4</v>
      </c>
      <c r="D9" s="111" t="s">
        <v>54</v>
      </c>
      <c r="E9" s="112"/>
      <c r="F9" s="12" t="s">
        <v>5</v>
      </c>
      <c r="G9" s="66" t="s">
        <v>55</v>
      </c>
      <c r="H9" s="64" t="s">
        <v>52</v>
      </c>
      <c r="I9" s="3"/>
    </row>
    <row r="10" spans="1:9" ht="15" hidden="1" customHeight="1" x14ac:dyDescent="0.25">
      <c r="A10" s="15"/>
      <c r="B10" s="18"/>
      <c r="C10" s="18"/>
      <c r="D10" s="18"/>
      <c r="E10" s="18"/>
      <c r="F10" s="18"/>
      <c r="G10" s="18"/>
      <c r="H10" s="19"/>
      <c r="I10" s="15"/>
    </row>
    <row r="11" spans="1:9" ht="8.25" customHeight="1" x14ac:dyDescent="0.25">
      <c r="A11" s="3"/>
      <c r="B11" s="3"/>
      <c r="C11" s="3"/>
      <c r="D11" s="70"/>
      <c r="E11" s="70"/>
      <c r="F11" s="3"/>
      <c r="G11" s="3"/>
      <c r="H11" s="5"/>
      <c r="I11" s="3"/>
    </row>
    <row r="12" spans="1:9" ht="13.15" customHeight="1" x14ac:dyDescent="0.25">
      <c r="A12" s="3"/>
      <c r="B12" s="65" t="s">
        <v>56</v>
      </c>
      <c r="C12" s="9" t="s">
        <v>6</v>
      </c>
      <c r="D12" s="111" t="s">
        <v>57</v>
      </c>
      <c r="E12" s="112"/>
      <c r="F12" s="12" t="s">
        <v>101</v>
      </c>
      <c r="G12" s="66" t="s">
        <v>58</v>
      </c>
      <c r="H12" s="67" t="s">
        <v>100</v>
      </c>
      <c r="I12" s="3"/>
    </row>
    <row r="13" spans="1:9" ht="15.75" thickBot="1" x14ac:dyDescent="0.3">
      <c r="A13" s="15"/>
      <c r="B13" s="18"/>
      <c r="C13" s="18"/>
      <c r="D13" s="18"/>
      <c r="E13" s="18"/>
      <c r="F13" s="18"/>
      <c r="G13" s="18"/>
      <c r="H13" s="19"/>
      <c r="I13" s="15"/>
    </row>
    <row r="14" spans="1:9" ht="8.25" customHeight="1" thickTop="1" thickBot="1" x14ac:dyDescent="0.3">
      <c r="A14" s="3"/>
      <c r="B14" s="18"/>
      <c r="C14" s="18"/>
      <c r="D14" s="18"/>
      <c r="E14" s="18"/>
      <c r="F14" s="18"/>
      <c r="G14" s="18"/>
      <c r="H14" s="19"/>
      <c r="I14" s="3"/>
    </row>
    <row r="15" spans="1:9" ht="9.75" customHeight="1" thickTop="1" x14ac:dyDescent="0.25">
      <c r="A15" s="3"/>
      <c r="B15" s="22"/>
      <c r="C15" s="22"/>
      <c r="D15" s="22"/>
      <c r="E15" s="22"/>
      <c r="F15" s="22"/>
      <c r="G15" s="22"/>
      <c r="H15" s="22"/>
      <c r="I15" s="3"/>
    </row>
    <row r="16" spans="1:9" ht="18.75" x14ac:dyDescent="0.3">
      <c r="A16" s="3"/>
      <c r="B16" s="1" t="s">
        <v>26</v>
      </c>
      <c r="C16" s="22"/>
      <c r="D16" s="22"/>
      <c r="E16" s="22"/>
      <c r="F16" s="22"/>
      <c r="G16" s="22"/>
      <c r="H16" s="22"/>
      <c r="I16" s="3"/>
    </row>
    <row r="17" spans="1:9" ht="6.75" customHeight="1" x14ac:dyDescent="0.25">
      <c r="A17" s="3"/>
      <c r="B17" s="22"/>
      <c r="C17" s="22"/>
      <c r="D17" s="22"/>
      <c r="E17" s="22"/>
      <c r="F17" s="22"/>
      <c r="G17" s="22"/>
      <c r="H17" s="22"/>
      <c r="I17" s="3"/>
    </row>
    <row r="18" spans="1:9" ht="42.75" customHeight="1" x14ac:dyDescent="0.25">
      <c r="A18" s="3"/>
      <c r="B18" s="52" t="s">
        <v>27</v>
      </c>
      <c r="C18" s="123" t="s">
        <v>89</v>
      </c>
      <c r="D18" s="123"/>
      <c r="E18" s="123"/>
      <c r="F18" s="123"/>
      <c r="G18" s="123"/>
      <c r="H18" s="123"/>
      <c r="I18" s="3"/>
    </row>
    <row r="19" spans="1:9" ht="17.45" customHeight="1" x14ac:dyDescent="0.25">
      <c r="A19" s="3"/>
      <c r="B19" s="22"/>
      <c r="C19" s="123"/>
      <c r="D19" s="123"/>
      <c r="E19" s="123"/>
      <c r="F19" s="123"/>
      <c r="G19" s="123"/>
      <c r="H19" s="123"/>
      <c r="I19" s="3"/>
    </row>
    <row r="20" spans="1:9" x14ac:dyDescent="0.25">
      <c r="A20" s="3"/>
      <c r="B20" s="22"/>
      <c r="C20" s="22"/>
      <c r="D20" s="22"/>
      <c r="E20" s="22"/>
      <c r="F20" s="22"/>
      <c r="G20" s="22"/>
      <c r="H20" s="22"/>
      <c r="I20" s="3"/>
    </row>
    <row r="21" spans="1:9" ht="20.25" customHeight="1" x14ac:dyDescent="0.25">
      <c r="A21" s="3"/>
      <c r="B21" s="22"/>
      <c r="C21" s="21" t="s">
        <v>28</v>
      </c>
      <c r="D21" s="71" t="s">
        <v>64</v>
      </c>
      <c r="E21" s="72"/>
      <c r="F21" s="73"/>
      <c r="G21" s="22"/>
      <c r="H21" s="22"/>
      <c r="I21" s="3"/>
    </row>
    <row r="22" spans="1:9" ht="28.5" customHeight="1" x14ac:dyDescent="0.25">
      <c r="A22" s="3"/>
      <c r="B22" s="22"/>
      <c r="C22" s="21" t="s">
        <v>29</v>
      </c>
      <c r="D22" s="74"/>
      <c r="E22" s="75"/>
      <c r="F22" s="76"/>
      <c r="G22" s="21" t="s">
        <v>30</v>
      </c>
      <c r="H22" s="77">
        <v>44143</v>
      </c>
      <c r="I22" s="3"/>
    </row>
    <row r="23" spans="1:9" ht="14.1" customHeight="1" x14ac:dyDescent="0.25">
      <c r="A23" s="3"/>
      <c r="B23" s="22"/>
      <c r="C23" s="22"/>
      <c r="D23" s="22"/>
      <c r="E23" s="22"/>
      <c r="F23" s="22"/>
      <c r="G23" s="22"/>
      <c r="H23" s="22"/>
      <c r="I23" s="3"/>
    </row>
    <row r="24" spans="1:9" ht="8.25" customHeight="1" x14ac:dyDescent="0.25">
      <c r="A24" s="3"/>
      <c r="B24" s="58"/>
      <c r="C24" s="58"/>
      <c r="D24" s="58"/>
      <c r="E24" s="58"/>
      <c r="F24" s="58"/>
      <c r="G24" s="58"/>
      <c r="H24" s="59"/>
      <c r="I24" s="3"/>
    </row>
    <row r="25" spans="1:9" ht="9.75" customHeight="1" x14ac:dyDescent="0.25">
      <c r="A25" s="3"/>
      <c r="B25" s="22"/>
      <c r="C25" s="22"/>
      <c r="D25" s="22"/>
      <c r="E25" s="22"/>
      <c r="F25" s="22"/>
      <c r="G25" s="22"/>
      <c r="H25" s="22"/>
      <c r="I25" s="3"/>
    </row>
    <row r="26" spans="1:9" ht="45.75" customHeight="1" x14ac:dyDescent="0.25">
      <c r="A26" s="3"/>
      <c r="B26" s="52" t="s">
        <v>31</v>
      </c>
      <c r="C26" s="124" t="s">
        <v>73</v>
      </c>
      <c r="D26" s="124"/>
      <c r="E26" s="124"/>
      <c r="F26" s="124"/>
      <c r="G26" s="124"/>
      <c r="H26" s="124"/>
      <c r="I26" s="3"/>
    </row>
    <row r="27" spans="1:9" ht="14.1" customHeight="1" x14ac:dyDescent="0.25">
      <c r="A27" s="3"/>
      <c r="B27" s="22"/>
      <c r="C27" s="124"/>
      <c r="D27" s="124"/>
      <c r="E27" s="124"/>
      <c r="F27" s="124"/>
      <c r="G27" s="124"/>
      <c r="H27" s="124"/>
      <c r="I27" s="3"/>
    </row>
    <row r="28" spans="1:9" ht="8.25" customHeight="1" x14ac:dyDescent="0.25">
      <c r="A28" s="3"/>
      <c r="B28" s="22"/>
      <c r="C28" s="22"/>
      <c r="D28" s="22"/>
      <c r="E28" s="22"/>
      <c r="F28" s="22"/>
      <c r="G28" s="22"/>
      <c r="H28" s="22"/>
      <c r="I28" s="3"/>
    </row>
    <row r="29" spans="1:9" ht="20.25" customHeight="1" x14ac:dyDescent="0.25">
      <c r="A29" s="3"/>
      <c r="B29" s="22"/>
      <c r="C29" s="21" t="s">
        <v>65</v>
      </c>
      <c r="D29" s="78" t="s">
        <v>66</v>
      </c>
      <c r="E29" s="54"/>
      <c r="F29" s="20"/>
      <c r="G29" s="22"/>
      <c r="H29" s="22"/>
      <c r="I29" s="3"/>
    </row>
    <row r="30" spans="1:9" ht="28.5" customHeight="1" x14ac:dyDescent="0.25">
      <c r="A30" s="3"/>
      <c r="B30" s="22"/>
      <c r="C30" s="21" t="s">
        <v>29</v>
      </c>
      <c r="D30" s="55"/>
      <c r="E30" s="56"/>
      <c r="F30" s="57"/>
      <c r="G30" s="21" t="s">
        <v>30</v>
      </c>
      <c r="H30" s="77">
        <v>44357</v>
      </c>
      <c r="I30" s="3"/>
    </row>
    <row r="31" spans="1:9" ht="14.1" customHeight="1" x14ac:dyDescent="0.25">
      <c r="A31" s="3"/>
      <c r="B31" s="22"/>
      <c r="C31" s="22"/>
      <c r="D31" s="22"/>
      <c r="E31" s="22"/>
      <c r="F31" s="22"/>
      <c r="G31" s="22"/>
      <c r="H31" s="22"/>
      <c r="I31" s="3"/>
    </row>
    <row r="32" spans="1:9" ht="8.25" customHeight="1" x14ac:dyDescent="0.25">
      <c r="A32" s="3"/>
      <c r="B32" s="58"/>
      <c r="C32" s="58"/>
      <c r="D32" s="58"/>
      <c r="E32" s="58"/>
      <c r="F32" s="58"/>
      <c r="G32" s="58"/>
      <c r="H32" s="59"/>
      <c r="I32" s="3"/>
    </row>
    <row r="33" spans="1:9" ht="9.75" customHeight="1" x14ac:dyDescent="0.25">
      <c r="A33" s="3"/>
      <c r="B33" s="22"/>
      <c r="C33" s="22"/>
      <c r="D33" s="22"/>
      <c r="E33" s="22"/>
      <c r="F33" s="22"/>
      <c r="G33" s="22"/>
      <c r="H33" s="22"/>
      <c r="I33" s="3"/>
    </row>
    <row r="34" spans="1:9" x14ac:dyDescent="0.25">
      <c r="A34" s="3"/>
      <c r="B34" s="52" t="s">
        <v>33</v>
      </c>
      <c r="C34" s="122" t="s">
        <v>90</v>
      </c>
      <c r="D34" s="122"/>
      <c r="E34" s="122"/>
      <c r="F34" s="122"/>
      <c r="G34" s="122"/>
      <c r="H34" s="122"/>
      <c r="I34" s="3"/>
    </row>
    <row r="35" spans="1:9" ht="60" customHeight="1" x14ac:dyDescent="0.25">
      <c r="A35" s="3"/>
      <c r="B35" s="22"/>
      <c r="C35" s="122"/>
      <c r="D35" s="122"/>
      <c r="E35" s="122"/>
      <c r="F35" s="122"/>
      <c r="G35" s="122"/>
      <c r="H35" s="122"/>
      <c r="I35" s="3"/>
    </row>
    <row r="36" spans="1:9" ht="4.5" customHeight="1" x14ac:dyDescent="0.25">
      <c r="A36" s="3"/>
      <c r="B36" s="22"/>
      <c r="C36" s="22"/>
      <c r="D36" s="22"/>
      <c r="E36" s="22"/>
      <c r="F36" s="22"/>
      <c r="G36" s="22"/>
      <c r="H36" s="22"/>
      <c r="I36" s="3"/>
    </row>
    <row r="37" spans="1:9" ht="20.25" customHeight="1" x14ac:dyDescent="0.25">
      <c r="A37" s="3"/>
      <c r="B37" s="22"/>
      <c r="C37" s="21" t="s">
        <v>34</v>
      </c>
      <c r="D37" s="78" t="s">
        <v>67</v>
      </c>
      <c r="E37" s="54"/>
      <c r="F37" s="20"/>
      <c r="G37" s="22"/>
      <c r="H37" s="22"/>
      <c r="I37" s="3"/>
    </row>
    <row r="38" spans="1:9" ht="28.5" customHeight="1" x14ac:dyDescent="0.25">
      <c r="A38" s="3"/>
      <c r="B38" s="22"/>
      <c r="C38" s="21" t="s">
        <v>29</v>
      </c>
      <c r="D38" s="55"/>
      <c r="E38" s="56"/>
      <c r="F38" s="57"/>
      <c r="G38" s="21" t="s">
        <v>30</v>
      </c>
      <c r="H38" s="77">
        <v>44359</v>
      </c>
      <c r="I38" s="3"/>
    </row>
    <row r="39" spans="1:9" ht="14.1" customHeight="1" x14ac:dyDescent="0.25">
      <c r="A39" s="3"/>
      <c r="B39" s="22"/>
      <c r="C39" s="22"/>
      <c r="D39" s="22"/>
      <c r="E39" s="22"/>
      <c r="F39" s="22"/>
      <c r="G39" s="22"/>
      <c r="H39" s="22"/>
      <c r="I39" s="3"/>
    </row>
    <row r="40" spans="1:9" ht="8.25" customHeight="1" x14ac:dyDescent="0.25">
      <c r="A40" s="3"/>
      <c r="B40" s="58"/>
      <c r="C40" s="58"/>
      <c r="D40" s="58"/>
      <c r="E40" s="58"/>
      <c r="F40" s="58"/>
      <c r="G40" s="58"/>
      <c r="H40" s="59"/>
      <c r="I40" s="3"/>
    </row>
    <row r="41" spans="1:9" ht="9.75" customHeight="1" x14ac:dyDescent="0.25">
      <c r="A41" s="3"/>
      <c r="B41" s="22"/>
      <c r="C41" s="22"/>
      <c r="D41" s="22"/>
      <c r="E41" s="22"/>
      <c r="F41" s="22"/>
      <c r="G41" s="22"/>
      <c r="H41" s="22"/>
      <c r="I41" s="3"/>
    </row>
    <row r="42" spans="1:9" ht="46.9" customHeight="1" x14ac:dyDescent="0.25">
      <c r="A42" s="3"/>
      <c r="B42" s="52" t="s">
        <v>35</v>
      </c>
      <c r="C42" s="122" t="s">
        <v>74</v>
      </c>
      <c r="D42" s="122"/>
      <c r="E42" s="122"/>
      <c r="F42" s="122"/>
      <c r="G42" s="122"/>
      <c r="H42" s="122"/>
      <c r="I42" s="3"/>
    </row>
    <row r="43" spans="1:9" ht="5.25" customHeight="1" x14ac:dyDescent="0.25">
      <c r="A43" s="3"/>
      <c r="B43" s="22"/>
      <c r="C43" s="22"/>
      <c r="D43" s="22"/>
      <c r="E43" s="22"/>
      <c r="F43" s="22"/>
      <c r="G43" s="22"/>
      <c r="H43" s="22"/>
      <c r="I43" s="3"/>
    </row>
    <row r="44" spans="1:9" ht="20.25" customHeight="1" x14ac:dyDescent="0.25">
      <c r="A44" s="3"/>
      <c r="B44" s="22"/>
      <c r="C44" s="21" t="s">
        <v>32</v>
      </c>
      <c r="D44" s="78" t="s">
        <v>68</v>
      </c>
      <c r="E44" s="54"/>
      <c r="F44" s="20"/>
      <c r="G44" s="22"/>
      <c r="H44" s="22"/>
      <c r="I44" s="3"/>
    </row>
    <row r="45" spans="1:9" ht="28.5" customHeight="1" x14ac:dyDescent="0.25">
      <c r="A45" s="3"/>
      <c r="B45" s="22"/>
      <c r="C45" s="21" t="s">
        <v>29</v>
      </c>
      <c r="D45" s="55"/>
      <c r="E45" s="56"/>
      <c r="F45" s="57"/>
      <c r="G45" s="21" t="s">
        <v>30</v>
      </c>
      <c r="H45" s="77">
        <v>44362</v>
      </c>
      <c r="I45" s="3"/>
    </row>
    <row r="46" spans="1:9" x14ac:dyDescent="0.25">
      <c r="A46" s="3"/>
      <c r="B46" s="22"/>
      <c r="C46" s="22"/>
      <c r="D46" s="22"/>
      <c r="E46" s="22"/>
      <c r="F46" s="22"/>
      <c r="G46" s="22"/>
      <c r="H46" s="22"/>
      <c r="I46" s="3"/>
    </row>
    <row r="47" spans="1:9" ht="8.25" customHeight="1" x14ac:dyDescent="0.25">
      <c r="A47" s="3"/>
      <c r="B47" s="58"/>
      <c r="C47" s="58"/>
      <c r="D47" s="58"/>
      <c r="E47" s="58"/>
      <c r="F47" s="58"/>
      <c r="G47" s="58"/>
      <c r="H47" s="59"/>
      <c r="I47" s="3"/>
    </row>
    <row r="48" spans="1:9" ht="9.75" customHeight="1" x14ac:dyDescent="0.25">
      <c r="A48" s="3"/>
      <c r="B48" s="22"/>
      <c r="C48" s="22"/>
      <c r="D48" s="22"/>
      <c r="E48" s="22"/>
      <c r="F48" s="22"/>
      <c r="G48" s="22"/>
      <c r="H48" s="22"/>
      <c r="I48" s="3"/>
    </row>
    <row r="49" spans="1:12" ht="72" customHeight="1" x14ac:dyDescent="0.25">
      <c r="A49" s="3"/>
      <c r="B49" s="52" t="s">
        <v>36</v>
      </c>
      <c r="C49" s="122" t="s">
        <v>69</v>
      </c>
      <c r="D49" s="122"/>
      <c r="E49" s="122"/>
      <c r="F49" s="122"/>
      <c r="G49" s="122"/>
      <c r="H49" s="122"/>
      <c r="I49" s="3"/>
    </row>
    <row r="50" spans="1:12" x14ac:dyDescent="0.25">
      <c r="A50" s="3"/>
      <c r="B50" s="22"/>
      <c r="C50" s="22"/>
      <c r="D50" s="22"/>
      <c r="E50" s="22"/>
      <c r="F50" s="22"/>
      <c r="G50" s="22"/>
      <c r="H50" s="22"/>
      <c r="I50" s="3"/>
    </row>
    <row r="51" spans="1:12" ht="20.25" customHeight="1" x14ac:dyDescent="0.25">
      <c r="A51" s="3"/>
      <c r="B51" s="22"/>
      <c r="C51" s="21" t="s">
        <v>37</v>
      </c>
      <c r="D51" s="53" t="s">
        <v>70</v>
      </c>
      <c r="E51" s="54"/>
      <c r="F51" s="20"/>
      <c r="G51" s="22"/>
      <c r="H51" s="22"/>
      <c r="I51" s="3"/>
    </row>
    <row r="52" spans="1:12" ht="28.5" customHeight="1" x14ac:dyDescent="0.25">
      <c r="A52" s="3"/>
      <c r="B52" s="22"/>
      <c r="C52" s="21" t="s">
        <v>29</v>
      </c>
      <c r="D52" s="55"/>
      <c r="E52" s="56"/>
      <c r="F52" s="57"/>
      <c r="G52" s="21" t="s">
        <v>30</v>
      </c>
      <c r="H52" s="77">
        <v>44397</v>
      </c>
      <c r="I52" s="3"/>
    </row>
    <row r="53" spans="1:12" ht="8.25" customHeight="1" x14ac:dyDescent="0.25">
      <c r="A53" s="3"/>
      <c r="B53" s="58"/>
      <c r="C53" s="58"/>
      <c r="D53" s="58"/>
      <c r="E53" s="58"/>
      <c r="F53" s="58"/>
      <c r="G53" s="58"/>
      <c r="H53" s="59"/>
      <c r="I53" s="3"/>
    </row>
    <row r="54" spans="1:12" x14ac:dyDescent="0.25">
      <c r="A54" s="3"/>
      <c r="B54" s="22"/>
      <c r="C54" s="22"/>
      <c r="D54" s="22"/>
      <c r="E54" s="22"/>
      <c r="F54" s="22"/>
      <c r="G54" s="22"/>
      <c r="H54" s="22"/>
      <c r="I54" s="3"/>
    </row>
    <row r="55" spans="1:12" x14ac:dyDescent="0.25">
      <c r="A55" s="3"/>
      <c r="B55" s="22"/>
      <c r="C55" s="22"/>
      <c r="D55" s="22"/>
      <c r="E55" s="22"/>
      <c r="F55" s="22"/>
      <c r="G55" s="22"/>
      <c r="H55" s="22"/>
      <c r="I55" s="3"/>
    </row>
    <row r="56" spans="1:12" x14ac:dyDescent="0.25">
      <c r="A56" s="3"/>
      <c r="B56" s="22"/>
      <c r="C56" s="22"/>
      <c r="D56" s="22"/>
      <c r="E56" s="22"/>
      <c r="F56" s="22"/>
      <c r="G56" s="22"/>
      <c r="H56" s="22"/>
      <c r="I56" s="3"/>
      <c r="L56" s="50"/>
    </row>
    <row r="57" spans="1:12" x14ac:dyDescent="0.25">
      <c r="A57" s="3"/>
      <c r="B57" s="22"/>
      <c r="C57" s="22"/>
      <c r="D57" s="22"/>
      <c r="E57" s="22"/>
      <c r="F57" s="22"/>
      <c r="G57" s="22"/>
      <c r="H57" s="21" t="s">
        <v>103</v>
      </c>
      <c r="I57" s="3"/>
    </row>
  </sheetData>
  <mergeCells count="7">
    <mergeCell ref="C42:H42"/>
    <mergeCell ref="C49:H49"/>
    <mergeCell ref="D9:E9"/>
    <mergeCell ref="D12:E12"/>
    <mergeCell ref="C18:H19"/>
    <mergeCell ref="C26:H27"/>
    <mergeCell ref="C34:H35"/>
  </mergeCells>
  <pageMargins left="0.15748031496062992" right="0.15748031496062992" top="0.39370078740157483" bottom="0.31496062992125984" header="0.15748031496062992" footer="0.15748031496062992"/>
  <pageSetup paperSize="9" scale="78" orientation="portrait" r:id="rId1"/>
  <headerFooter alignWithMargins="0">
    <oddHeader>&amp;L&amp;8Department of Transport and Main Roads
Project Cost Estimating Manual&amp;R&amp;8Annexure L
Project Cost Estimate (Summary)</oddHeader>
    <oddFooter>&amp;L&amp;"Arial,Bold Italic"&amp;8&amp;D - &amp;T &amp;R&amp;4&amp;YIan Gray  3066 4259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M4755 Page 1</vt:lpstr>
      <vt:lpstr>M4755 Page 2</vt:lpstr>
      <vt:lpstr>'M4755 Page 1'!Print_Area</vt:lpstr>
      <vt:lpstr>'M4755 Page 2'!Print_Area</vt:lpstr>
    </vt:vector>
  </TitlesOfParts>
  <Company>Queensland Transport and Main 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 Gray</dc:creator>
  <cp:lastModifiedBy>Kirsten M Firmin</cp:lastModifiedBy>
  <cp:lastPrinted>2022-01-03T23:30:46Z</cp:lastPrinted>
  <dcterms:created xsi:type="dcterms:W3CDTF">2017-05-18T04:24:10Z</dcterms:created>
  <dcterms:modified xsi:type="dcterms:W3CDTF">2022-01-03T23:31:47Z</dcterms:modified>
</cp:coreProperties>
</file>